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<sst xmlns="http://schemas.openxmlformats.org/spreadsheetml/2006/main" count="395" uniqueCount="66">
  <si>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</si>
  <si>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</si>
  <si>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</si>
  <si>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</si>
  <si>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</si>
  <si>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</si>
  <si>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</si>
  <si>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</si>
  <si>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</si>
  <si>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</si>
  <si>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</si>
  <si>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</si>
  <si>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</si>
  <si>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</si>
  <si>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</si>
  <si>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</si>
  <si>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</si>
  <si>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</si>
  <si>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</si>
  <si>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</si>
  <si>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</si>
  <si>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</si>
  <si>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</si>
  <si>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</si>
  <si>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</si>
  <si>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</si>
  <si>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</si>
  <si>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</si>
  <si>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</si>
  <si>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</si>
  <si>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</si>
  <si>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</si>
  <si>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</si>
  <si>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</si>
  <si>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</si>
  <si>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</si>
  <si>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</si>
  <si>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</si>
  <si>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</si>
  <si>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</si>
  <si>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</si>
  <si>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</si>
  <si>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</si>
  <si>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</si>
  <si>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</si>
  <si>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</si>
  <si>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</si>
  <si>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</si>
  <si>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</si>
  <si>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</si>
  <si>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</si>
  <si>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</si>
  <si>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</si>
  <si>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</si>
  <si>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</si>
  <si>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</si>
  <si>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</si>
  <si>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</si>
  <si>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</si>
  <si>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</si>
  <si>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</si>
  <si>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</si>
  <si>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</si>
  <si>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R.M.N° 133-2012-PRODUCE,  R.M.N°142-2012-PRODUCE  </t>
  </si>
  <si>
    <t xml:space="preserve">        Fecha  : 20/04/2012</t>
  </si>
  <si>
    <t>Callao, 23 de  Abril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</si>
</sst>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S1" sqref="AS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140625" style="0" customWidth="1"/>
    <col min="8" max="8" width="7.00390625" style="0" customWidth="1"/>
    <col min="9" max="9" width="9.8515625" style="0" customWidth="1"/>
    <col min="10" max="10" width="7.57421875" style="0" customWidth="1"/>
    <col min="11" max="11" width="8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5742187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7.7109375" style="0" customWidth="1"/>
    <col min="22" max="22" width="7.140625" style="0" customWidth="1"/>
    <col min="23" max="23" width="8.421875" style="0" customWidth="1"/>
    <col min="24" max="24" width="5.8515625" style="0" customWidth="1"/>
    <col min="25" max="25" width="9.140625" style="0" customWidth="1"/>
    <col min="26" max="26" width="6.421875" style="0" customWidth="1"/>
    <col min="27" max="27" width="8.28125" style="0" customWidth="1"/>
    <col min="28" max="28" width="6.421875" style="0" customWidth="1"/>
    <col min="29" max="29" width="8.28125" style="0" customWidth="1"/>
    <col min="30" max="30" width="6.57421875" style="0" customWidth="1"/>
    <col min="31" max="31" width="9.00390625" style="0" customWidth="1"/>
    <col min="32" max="32" width="7.421875" style="0" customWidth="1"/>
    <col min="33" max="33" width="9.00390625" style="0" customWidth="1"/>
    <col min="34" max="34" width="5.7109375" style="0" customWidth="1"/>
    <col min="35" max="35" width="6.28125" style="0" customWidth="1"/>
    <col min="36" max="36" width="5.57421875" style="0" customWidth="1"/>
    <col min="37" max="37" width="8.57421875" style="0" customWidth="1"/>
    <col min="38" max="38" width="6.140625" style="0" customWidth="1"/>
    <col min="39" max="39" width="8.28125" style="0" customWidth="1"/>
    <col min="40" max="40" width="6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58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2511</v>
      </c>
      <c r="AF10" s="28">
        <v>0</v>
      </c>
      <c r="AG10" s="28">
        <v>1863</v>
      </c>
      <c r="AH10" s="28">
        <v>0</v>
      </c>
      <c r="AI10" s="28">
        <v>0</v>
      </c>
      <c r="AJ10" s="28">
        <v>0</v>
      </c>
      <c r="AK10" s="28">
        <v>552</v>
      </c>
      <c r="AL10" s="28">
        <v>0</v>
      </c>
      <c r="AM10" s="28">
        <v>21</v>
      </c>
      <c r="AN10" s="28">
        <v>0</v>
      </c>
      <c r="AO10" s="28">
        <f>SUMIF($C$9:$AN$9,"Ind",C10:AN10)</f>
        <v>4947</v>
      </c>
      <c r="AP10" s="28">
        <f>SUMIF($C$9:$AN$9,"I.Mad",C10:AN10)</f>
        <v>0</v>
      </c>
      <c r="AQ10" s="28">
        <f>SUM(AO10:AP10)</f>
        <v>4947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>
        <v>33</v>
      </c>
      <c r="AF11" s="30" t="s">
        <v>29</v>
      </c>
      <c r="AG11" s="30">
        <v>25</v>
      </c>
      <c r="AH11" s="30" t="s">
        <v>29</v>
      </c>
      <c r="AI11" s="30" t="s">
        <v>29</v>
      </c>
      <c r="AJ11" s="30" t="s">
        <v>29</v>
      </c>
      <c r="AK11" s="30">
        <v>7</v>
      </c>
      <c r="AL11" s="30" t="s">
        <v>29</v>
      </c>
      <c r="AM11" s="30">
        <v>1</v>
      </c>
      <c r="AN11" s="30" t="s">
        <v>29</v>
      </c>
      <c r="AO11" s="28">
        <f>SUMIF($C$9:$AN$9,"Ind",C11:AN11)</f>
        <v>66</v>
      </c>
      <c r="AP11" s="28">
        <f>SUMIF($C$9:$AN$9,"I.Mad",C11:AN11)</f>
        <v>0</v>
      </c>
      <c r="AQ11" s="28">
        <f>SUM(AO11:AP11)</f>
        <v>66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>
        <v>9</v>
      </c>
      <c r="AF12" s="30" t="s">
        <v>29</v>
      </c>
      <c r="AG12" s="30">
        <v>8</v>
      </c>
      <c r="AH12" s="30" t="s">
        <v>29</v>
      </c>
      <c r="AI12" s="30" t="s">
        <v>29</v>
      </c>
      <c r="AJ12" s="30" t="s">
        <v>29</v>
      </c>
      <c r="AK12" s="30">
        <v>3</v>
      </c>
      <c r="AL12" s="30" t="s">
        <v>29</v>
      </c>
      <c r="AM12" s="30">
        <v>1</v>
      </c>
      <c r="AN12" s="30" t="s">
        <v>29</v>
      </c>
      <c r="AO12" s="28">
        <f>SUMIF($C$9:$AN$9,"Ind",C12:AN12)</f>
        <v>21</v>
      </c>
      <c r="AP12" s="28">
        <f>SUMIF($C$9:$AN$9,"I.Mad",C12:AN12)</f>
        <v>0</v>
      </c>
      <c r="AQ12" s="28">
        <f>SUM(AO12:AP12)</f>
        <v>21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>
        <v>2</v>
      </c>
      <c r="AF13" s="30" t="s">
        <v>29</v>
      </c>
      <c r="AG13" s="30">
        <v>1</v>
      </c>
      <c r="AH13" s="30" t="s">
        <v>29</v>
      </c>
      <c r="AI13" s="30" t="s">
        <v>29</v>
      </c>
      <c r="AJ13" s="30" t="s">
        <v>29</v>
      </c>
      <c r="AK13" s="30">
        <v>1</v>
      </c>
      <c r="AL13" s="30" t="s">
        <v>29</v>
      </c>
      <c r="AM13" s="30">
        <v>2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>
        <v>13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>
        <v>15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63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300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899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1199</v>
      </c>
      <c r="AP22" s="28">
        <f aca="true" t="shared" si="1" ref="AP22:AP35">SUMIF($C$9:$AN$9,"I.Mad",C22:AN22)</f>
        <v>0</v>
      </c>
      <c r="AQ22" s="28">
        <f aca="true" t="shared" si="2" ref="AQ22:AQ35">SUM(AO22:AP22)</f>
        <v>1199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300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899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2511</v>
      </c>
      <c r="AF36" s="28">
        <f t="shared" si="3"/>
        <v>0</v>
      </c>
      <c r="AG36" s="28">
        <f t="shared" si="3"/>
        <v>1863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552</v>
      </c>
      <c r="AL36" s="28">
        <f t="shared" si="3"/>
        <v>0</v>
      </c>
      <c r="AM36" s="28">
        <f t="shared" si="3"/>
        <v>21</v>
      </c>
      <c r="AN36" s="28">
        <f t="shared" si="3"/>
        <v>0</v>
      </c>
      <c r="AO36" s="28">
        <f>SUM(AO10,AO16,AO22:AO35)</f>
        <v>6146</v>
      </c>
      <c r="AP36" s="28">
        <f>SUM(AP10,AP16,AP22:AP35)</f>
        <v>0</v>
      </c>
      <c r="AQ36" s="28">
        <f>SUM(AO36:AP36)</f>
        <v>6146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20</v>
      </c>
      <c r="H37" s="62"/>
      <c r="I37" s="62">
        <v>21.1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17.8</v>
      </c>
      <c r="V37" s="62"/>
      <c r="W37" s="62"/>
      <c r="X37" s="62"/>
      <c r="Y37" s="62">
        <v>17.2</v>
      </c>
      <c r="Z37" s="62"/>
      <c r="AA37" s="62"/>
      <c r="AB37" s="62"/>
      <c r="AC37" s="62">
        <v>21.8</v>
      </c>
      <c r="AD37" s="62"/>
      <c r="AE37" s="62">
        <v>18</v>
      </c>
      <c r="AF37" s="62"/>
      <c r="AG37" s="62">
        <v>18.4</v>
      </c>
      <c r="AH37" s="62"/>
      <c r="AI37" s="62"/>
      <c r="AJ37" s="62"/>
      <c r="AK37" s="62">
        <v>18.2</v>
      </c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2012-03-11T21:08:24Z</dcterms:modified>
  <cp:category/>
  <cp:version/>
  <cp:contentType/>
  <cp:contentStatus/>
</cp:coreProperties>
</file>