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.10.2008.xls" sheetId="1" r:id="rId1"/>
  </sheets>
  <definedNames>
    <definedName name="_xlnm.Print_Area" localSheetId="0">'.10.2008.xls'!$B$1:$AO$42</definedName>
  </definedNames>
  <calcPr fullCalcOnLoad="1"/>
</workbook>
</file>

<file path=xl/sharedStrings.xml><?xml version="1.0" encoding="utf-8"?>
<sst xmlns="http://schemas.openxmlformats.org/spreadsheetml/2006/main" count="369" uniqueCount="66">
  <si>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</si>
  <si>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</si>
  <si>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</si>
  <si>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</si>
  <si>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</si>
  <si>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</si>
  <si>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</si>
  <si>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</si>
  <si>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</si>
  <si>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</si>
  <si>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</si>
  <si>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</si>
  <si>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</si>
  <si>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</si>
  <si>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</si>
  <si>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</si>
  <si>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</si>
  <si>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</si>
  <si>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</si>
  <si>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</si>
  <si>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</si>
  <si>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</si>
  <si>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</si>
  <si>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</si>
  <si>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</si>
  <si>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</si>
  <si>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</si>
  <si>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</si>
  <si>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</si>
  <si>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</si>
  <si>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</si>
  <si>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</si>
  <si>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</si>
  <si>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</si>
  <si>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</si>
  <si>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</si>
  <si>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</si>
  <si>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</si>
  <si>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</si>
  <si>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</si>
  <si>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</si>
  <si>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</si>
  <si>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</si>
  <si>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</si>
  <si>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</si>
  <si>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</si>
  <si>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</si>
  <si>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</si>
  <si>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</si>
  <si>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</si>
  <si>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</si>
  <si>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</si>
  <si>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</si>
  <si>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</si>
  <si>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</si>
  <si>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</si>
  <si>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</si>
  <si>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</si>
  <si>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</si>
  <si>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</si>
  <si>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</si>
  <si>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Fecha: 20/03/2009</t>
  </si>
  <si>
    <t>S/M</t>
  </si>
  <si>
    <t xml:space="preserve"> R.M.N°542-2008-PRODUCE, R.M.N°817-2008-PRODUCE</t>
  </si>
  <si>
    <t xml:space="preserve">           Atención:  Econ. Elena Conterno Martinelli  </t>
  </si>
  <si>
    <t>Callao, 23 de Marzo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</si>
</sst>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192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AG13" sqref="AG13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6.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6" width="7.28125" style="0" customWidth="1"/>
    <col min="37" max="37" width="7.85156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64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2</v>
      </c>
      <c r="AK4" s="94"/>
      <c r="AL4" s="94"/>
      <c r="AM4" s="94"/>
      <c r="AN4" s="9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61</v>
      </c>
      <c r="AM6" s="92"/>
      <c r="AN6" s="93"/>
    </row>
    <row r="7" spans="2:40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3" t="s">
        <v>6</v>
      </c>
      <c r="D8" s="84"/>
      <c r="E8" s="83" t="s">
        <v>7</v>
      </c>
      <c r="F8" s="84"/>
      <c r="G8" s="85" t="s">
        <v>8</v>
      </c>
      <c r="H8" s="86"/>
      <c r="I8" s="90" t="s">
        <v>9</v>
      </c>
      <c r="J8" s="87"/>
      <c r="K8" s="83" t="s">
        <v>10</v>
      </c>
      <c r="L8" s="84"/>
      <c r="M8" s="83" t="s">
        <v>11</v>
      </c>
      <c r="N8" s="87"/>
      <c r="O8" s="90" t="s">
        <v>12</v>
      </c>
      <c r="P8" s="84"/>
      <c r="Q8" s="90" t="s">
        <v>13</v>
      </c>
      <c r="R8" s="84"/>
      <c r="S8" s="90" t="s">
        <v>14</v>
      </c>
      <c r="T8" s="84"/>
      <c r="U8" s="90" t="s">
        <v>15</v>
      </c>
      <c r="V8" s="84"/>
      <c r="W8" s="85" t="s">
        <v>16</v>
      </c>
      <c r="X8" s="95"/>
      <c r="Y8" s="85" t="s">
        <v>17</v>
      </c>
      <c r="Z8" s="95"/>
      <c r="AA8" s="85" t="s">
        <v>18</v>
      </c>
      <c r="AB8" s="95"/>
      <c r="AC8" s="19" t="s">
        <v>19</v>
      </c>
      <c r="AD8" s="88" t="s">
        <v>20</v>
      </c>
      <c r="AE8" s="89"/>
      <c r="AF8" s="88" t="s">
        <v>21</v>
      </c>
      <c r="AG8" s="89"/>
      <c r="AH8" s="88" t="s">
        <v>22</v>
      </c>
      <c r="AI8" s="91"/>
      <c r="AJ8" s="90" t="s">
        <v>23</v>
      </c>
      <c r="AK8" s="87"/>
      <c r="AL8" s="96" t="s">
        <v>24</v>
      </c>
      <c r="AM8" s="97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341</v>
      </c>
      <c r="AE10" s="30">
        <v>0</v>
      </c>
      <c r="AF10" s="30">
        <v>0</v>
      </c>
      <c r="AG10" s="30">
        <v>99</v>
      </c>
      <c r="AH10" s="30">
        <v>0</v>
      </c>
      <c r="AI10" s="30">
        <v>0</v>
      </c>
      <c r="AJ10" s="30">
        <v>88</v>
      </c>
      <c r="AK10" s="30">
        <v>228</v>
      </c>
      <c r="AL10" s="30">
        <f>SUMIF($C$9:$AK$9,"Ind",C10:AK10)</f>
        <v>429</v>
      </c>
      <c r="AM10" s="30">
        <f>SUMIF($C$9:$AK$9,"I.Mad",C10:AK10)</f>
        <v>327</v>
      </c>
      <c r="AN10" s="30">
        <f>SUM(AL10:AM10)</f>
        <v>756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>
        <v>4</v>
      </c>
      <c r="AE11" s="32" t="s">
        <v>30</v>
      </c>
      <c r="AF11" s="32" t="s">
        <v>30</v>
      </c>
      <c r="AG11" s="30">
        <v>1</v>
      </c>
      <c r="AH11" s="32" t="s">
        <v>30</v>
      </c>
      <c r="AI11" s="32" t="s">
        <v>30</v>
      </c>
      <c r="AJ11" s="30">
        <v>2</v>
      </c>
      <c r="AK11" s="30">
        <v>6</v>
      </c>
      <c r="AL11" s="30">
        <f>SUMIF($C$9:$AK$9,"Ind",C11:AK11)</f>
        <v>6</v>
      </c>
      <c r="AM11" s="30">
        <f>SUMIF($C$9:$AK$9,"I.Mad",C11:AK11)</f>
        <v>7</v>
      </c>
      <c r="AN11" s="30">
        <f>SUM(AL11:AM11)</f>
        <v>13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>
        <v>2</v>
      </c>
      <c r="AE12" s="32" t="s">
        <v>30</v>
      </c>
      <c r="AF12" s="32" t="s">
        <v>30</v>
      </c>
      <c r="AG12" s="30">
        <v>1</v>
      </c>
      <c r="AH12" s="32" t="s">
        <v>30</v>
      </c>
      <c r="AI12" s="32" t="s">
        <v>30</v>
      </c>
      <c r="AJ12" s="30" t="s">
        <v>62</v>
      </c>
      <c r="AK12" s="30">
        <v>5</v>
      </c>
      <c r="AL12" s="30">
        <f>SUMIF($C$9:$AK$9,"Ind",C12:AK12)</f>
        <v>2</v>
      </c>
      <c r="AM12" s="30">
        <f>SUMIF($C$9:$AK$9,"I.Mad",C12:AK12)</f>
        <v>6</v>
      </c>
      <c r="AN12" s="30">
        <f>SUM(AL12:AM12)</f>
        <v>8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>
        <v>0</v>
      </c>
      <c r="AE13" s="32" t="s">
        <v>30</v>
      </c>
      <c r="AF13" s="32" t="s">
        <v>30</v>
      </c>
      <c r="AG13" s="30">
        <v>15</v>
      </c>
      <c r="AH13" s="32" t="s">
        <v>30</v>
      </c>
      <c r="AI13" s="32" t="s">
        <v>30</v>
      </c>
      <c r="AJ13" s="32" t="s">
        <v>30</v>
      </c>
      <c r="AK13" s="30">
        <v>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81">
        <v>13</v>
      </c>
      <c r="AE14" s="32" t="s">
        <v>30</v>
      </c>
      <c r="AF14" s="32" t="s">
        <v>30</v>
      </c>
      <c r="AG14" s="81">
        <v>13</v>
      </c>
      <c r="AH14" s="32" t="s">
        <v>30</v>
      </c>
      <c r="AI14" s="32" t="s">
        <v>30</v>
      </c>
      <c r="AJ14" s="32" t="s">
        <v>30</v>
      </c>
      <c r="AK14" s="81">
        <v>13.5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341</v>
      </c>
      <c r="AE36" s="30">
        <f t="shared" si="3"/>
        <v>0</v>
      </c>
      <c r="AF36" s="30">
        <f t="shared" si="3"/>
        <v>0</v>
      </c>
      <c r="AG36" s="30">
        <f t="shared" si="3"/>
        <v>99</v>
      </c>
      <c r="AH36" s="30">
        <f t="shared" si="3"/>
        <v>0</v>
      </c>
      <c r="AI36" s="30">
        <f t="shared" si="3"/>
        <v>0</v>
      </c>
      <c r="AJ36" s="30">
        <f t="shared" si="3"/>
        <v>88</v>
      </c>
      <c r="AK36" s="30">
        <f t="shared" si="3"/>
        <v>228</v>
      </c>
      <c r="AL36" s="30">
        <f t="shared" si="0"/>
        <v>429</v>
      </c>
      <c r="AM36" s="30">
        <f t="shared" si="1"/>
        <v>327</v>
      </c>
      <c r="AN36" s="30">
        <f t="shared" si="2"/>
        <v>756</v>
      </c>
    </row>
    <row r="37" spans="2:40" ht="22.5" customHeight="1">
      <c r="B37" s="29" t="s">
        <v>55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>
        <v>16.4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9" t="s">
        <v>65</v>
      </c>
      <c r="AK41" s="99"/>
      <c r="AL41" s="99"/>
      <c r="AM41" s="99"/>
      <c r="AN41" s="99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28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2009-03-23T18:48:05Z</cp:lastPrinted>
  <dcterms:created xsi:type="dcterms:W3CDTF">2008-10-21T17:58:04Z</dcterms:created>
  <dcterms:modified xsi:type="dcterms:W3CDTF">2009-03-23T19:40:09Z</dcterms:modified>
  <cp:category/>
  <cp:version/>
  <cp:contentType/>
  <cp:contentStatus/>
</cp:coreProperties>
</file>