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<sst xmlns="http://schemas.openxmlformats.org/spreadsheetml/2006/main" count="388" uniqueCount="70">
  <si>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</si>
  <si>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</si>
  <si>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</si>
  <si>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</si>
  <si>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</si>
  <si>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</si>
  <si>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</si>
  <si>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</si>
  <si>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</si>
  <si>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</si>
  <si>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</si>
  <si>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</si>
  <si>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</si>
  <si>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</si>
  <si>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</si>
  <si>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</si>
  <si>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</si>
  <si>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</si>
  <si>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</si>
  <si>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</si>
  <si>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</si>
  <si>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</si>
  <si>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</si>
  <si>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</si>
  <si>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</si>
  <si>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</si>
  <si>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</si>
  <si>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</si>
  <si>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</si>
  <si>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</si>
  <si>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</si>
  <si>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</si>
  <si>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</si>
  <si>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</si>
  <si>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</si>
  <si>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</si>
  <si>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</si>
  <si>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</si>
  <si>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</si>
  <si>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</si>
  <si>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</si>
  <si>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</si>
  <si>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</si>
  <si>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</si>
  <si>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</si>
  <si>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</si>
  <si>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</si>
  <si>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</si>
  <si>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</si>
  <si>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</si>
  <si>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</si>
  <si>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</si>
  <si>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</si>
  <si>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</si>
  <si>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</si>
  <si>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</si>
  <si>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</si>
  <si>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</si>
  <si>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</si>
  <si>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</si>
  <si>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</si>
  <si>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</si>
  <si>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</si>
  <si>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</si>
  <si>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</si>
  <si>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R.M.N° 011-2011-PRODUCE</t>
  </si>
  <si>
    <t>Callao, 21 de  Febrero del 2011</t>
  </si>
  <si>
    <t xml:space="preserve">        Fecha  : 20/02/2011</t>
  </si>
  <si>
    <t>s/m</t>
  </si>
  <si>
    <t>11.5-13.5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</si>
</sst>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  <xf numFmtId="174" fontId="14" fillId="0" borderId="14" xfId="0" applyNumberFormat="1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B1">
      <selection activeCell="AU12" sqref="AU12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8515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11.00390625" style="0" customWidth="1"/>
    <col min="32" max="32" width="8.00390625" style="0" customWidth="1"/>
    <col min="33" max="33" width="9.7109375" style="0" customWidth="1"/>
    <col min="34" max="34" width="7.8515625" style="0" customWidth="1"/>
    <col min="35" max="35" width="6.57421875" style="0" customWidth="1"/>
    <col min="36" max="36" width="6.140625" style="0" customWidth="1"/>
    <col min="37" max="37" width="9.28125" style="0" customWidth="1"/>
    <col min="38" max="38" width="6.140625" style="0" customWidth="1"/>
    <col min="39" max="39" width="9.57421875" style="0" customWidth="1"/>
    <col min="40" max="40" width="8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62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59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67</v>
      </c>
      <c r="AP6" s="96"/>
      <c r="AQ6" s="101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2" t="s">
        <v>65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4" t="s">
        <v>8</v>
      </c>
      <c r="J8" s="91"/>
      <c r="K8" s="89" t="s">
        <v>9</v>
      </c>
      <c r="L8" s="85"/>
      <c r="M8" s="89" t="s">
        <v>10</v>
      </c>
      <c r="N8" s="91"/>
      <c r="O8" s="84" t="s">
        <v>11</v>
      </c>
      <c r="P8" s="85"/>
      <c r="Q8" s="84" t="s">
        <v>12</v>
      </c>
      <c r="R8" s="85"/>
      <c r="S8" s="84" t="s">
        <v>13</v>
      </c>
      <c r="T8" s="85"/>
      <c r="U8" s="84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2" t="s">
        <v>18</v>
      </c>
      <c r="AD8" s="83"/>
      <c r="AE8" s="92" t="s">
        <v>19</v>
      </c>
      <c r="AF8" s="93"/>
      <c r="AG8" s="92" t="s">
        <v>20</v>
      </c>
      <c r="AH8" s="93"/>
      <c r="AI8" s="99" t="s">
        <v>58</v>
      </c>
      <c r="AJ8" s="93"/>
      <c r="AK8" s="92" t="s">
        <v>21</v>
      </c>
      <c r="AL8" s="98"/>
      <c r="AM8" s="84" t="s">
        <v>22</v>
      </c>
      <c r="AN8" s="91"/>
      <c r="AO8" s="94" t="s">
        <v>23</v>
      </c>
      <c r="AP8" s="95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3321</v>
      </c>
      <c r="AF10" s="28">
        <v>88</v>
      </c>
      <c r="AG10" s="28">
        <v>2236</v>
      </c>
      <c r="AH10" s="28">
        <v>144</v>
      </c>
      <c r="AI10" s="28">
        <v>0</v>
      </c>
      <c r="AJ10" s="28">
        <v>0</v>
      </c>
      <c r="AK10" s="28">
        <v>1418</v>
      </c>
      <c r="AL10" s="28">
        <v>0</v>
      </c>
      <c r="AM10" s="28">
        <v>5475</v>
      </c>
      <c r="AN10" s="28">
        <v>206</v>
      </c>
      <c r="AO10" s="28">
        <f>SUMIF($C$9:$AN$9,"Ind",C10:AN10)</f>
        <v>12450</v>
      </c>
      <c r="AP10" s="28">
        <f>SUMIF($C$9:$AN$9,"I.Mad",C10:AN10)</f>
        <v>438</v>
      </c>
      <c r="AQ10" s="28">
        <f>SUM(AO10:AP10)</f>
        <v>12888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>
        <v>34</v>
      </c>
      <c r="AF11" s="30">
        <v>2</v>
      </c>
      <c r="AG11" s="30">
        <v>24</v>
      </c>
      <c r="AH11" s="30">
        <v>2</v>
      </c>
      <c r="AI11" s="30" t="s">
        <v>29</v>
      </c>
      <c r="AJ11" s="30" t="s">
        <v>29</v>
      </c>
      <c r="AK11" s="30">
        <v>12</v>
      </c>
      <c r="AL11" s="30" t="s">
        <v>29</v>
      </c>
      <c r="AM11" s="30">
        <v>44</v>
      </c>
      <c r="AN11" s="30">
        <v>2</v>
      </c>
      <c r="AO11" s="28">
        <f>SUMIF($C$9:$AN$9,"Ind",C11:AN11)</f>
        <v>114</v>
      </c>
      <c r="AP11" s="28">
        <f>SUMIF($C$9:$AN$9,"I.Mad",C11:AN11)</f>
        <v>6</v>
      </c>
      <c r="AQ11" s="28">
        <f>SUM(AO11:AP11)</f>
        <v>120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>
        <v>9</v>
      </c>
      <c r="AF12" s="28" t="s">
        <v>68</v>
      </c>
      <c r="AG12" s="30">
        <v>7</v>
      </c>
      <c r="AH12" s="30">
        <v>1</v>
      </c>
      <c r="AI12" s="30" t="s">
        <v>29</v>
      </c>
      <c r="AJ12" s="30" t="s">
        <v>29</v>
      </c>
      <c r="AK12" s="30">
        <v>5</v>
      </c>
      <c r="AL12" s="30" t="s">
        <v>29</v>
      </c>
      <c r="AM12" s="30">
        <v>7</v>
      </c>
      <c r="AN12" s="30">
        <v>1</v>
      </c>
      <c r="AO12" s="28">
        <f>SUMIF($C$9:$AN$9,"Ind",C12:AN12)</f>
        <v>28</v>
      </c>
      <c r="AP12" s="28">
        <f>SUMIF($C$9:$AN$9,"I.Mad",C12:AN12)</f>
        <v>2</v>
      </c>
      <c r="AQ12" s="28">
        <f>SUM(AO12:AP12)</f>
        <v>30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>
        <v>16</v>
      </c>
      <c r="AF13" s="30" t="s">
        <v>29</v>
      </c>
      <c r="AG13" s="30">
        <v>12</v>
      </c>
      <c r="AH13" s="30">
        <v>49</v>
      </c>
      <c r="AI13" s="30" t="s">
        <v>29</v>
      </c>
      <c r="AJ13" s="30" t="s">
        <v>29</v>
      </c>
      <c r="AK13" s="30">
        <v>14</v>
      </c>
      <c r="AL13" s="30" t="s">
        <v>29</v>
      </c>
      <c r="AM13" s="30">
        <v>2</v>
      </c>
      <c r="AN13" s="30">
        <v>0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81" t="s">
        <v>69</v>
      </c>
      <c r="AF14" s="60" t="s">
        <v>29</v>
      </c>
      <c r="AG14" s="60">
        <v>13.5</v>
      </c>
      <c r="AH14" s="60">
        <v>12</v>
      </c>
      <c r="AI14" s="60" t="s">
        <v>29</v>
      </c>
      <c r="AJ14" s="60" t="s">
        <v>29</v>
      </c>
      <c r="AK14" s="60">
        <v>13.5</v>
      </c>
      <c r="AL14" s="60" t="s">
        <v>29</v>
      </c>
      <c r="AM14" s="60">
        <v>13</v>
      </c>
      <c r="AN14" s="60">
        <v>13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</row>
    <row r="23" spans="2:43" ht="20.25">
      <c r="B23" s="58" t="s">
        <v>39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3321</v>
      </c>
      <c r="AF36" s="28">
        <f t="shared" si="3"/>
        <v>88</v>
      </c>
      <c r="AG36" s="28">
        <f t="shared" si="3"/>
        <v>2236</v>
      </c>
      <c r="AH36" s="28">
        <f t="shared" si="3"/>
        <v>144</v>
      </c>
      <c r="AI36" s="28">
        <f t="shared" si="3"/>
        <v>0</v>
      </c>
      <c r="AJ36" s="28">
        <f t="shared" si="3"/>
        <v>0</v>
      </c>
      <c r="AK36" s="28">
        <f t="shared" si="3"/>
        <v>1418</v>
      </c>
      <c r="AL36" s="28">
        <f t="shared" si="3"/>
        <v>0</v>
      </c>
      <c r="AM36" s="28">
        <f t="shared" si="3"/>
        <v>5475</v>
      </c>
      <c r="AN36" s="28">
        <f t="shared" si="3"/>
        <v>206</v>
      </c>
      <c r="AO36" s="28">
        <f>SUM(AO10,AO16,AO22:AO35)</f>
        <v>12450</v>
      </c>
      <c r="AP36" s="28">
        <f>SUM(AP10,AP16,AP22:AP35)</f>
        <v>438</v>
      </c>
      <c r="AQ36" s="28">
        <f>SUM(AO36:AP36)</f>
        <v>12888</v>
      </c>
    </row>
    <row r="37" spans="2:43" ht="22.5" customHeight="1">
      <c r="B37" s="27" t="s">
        <v>53</v>
      </c>
      <c r="C37" s="63"/>
      <c r="D37" s="63"/>
      <c r="E37" s="63"/>
      <c r="F37" s="63"/>
      <c r="G37" s="63">
        <v>18.5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>
        <v>21.3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15.6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2010-01-12T18:37:44Z</cp:lastPrinted>
  <dcterms:created xsi:type="dcterms:W3CDTF">2008-10-21T17:58:04Z</dcterms:created>
  <dcterms:modified xsi:type="dcterms:W3CDTF">2011-02-18T02:19:45Z</dcterms:modified>
  <cp:category/>
  <cp:version/>
  <cp:contentType/>
  <cp:contentStatus/>
</cp:coreProperties>
</file>