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5200" windowHeight="119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<sst xmlns="http://schemas.openxmlformats.org/spreadsheetml/2006/main" count="378" uniqueCount="66">
  <si>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</si>
  <si>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</si>
  <si>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</si>
  <si>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</si>
  <si>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</si>
  <si>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</si>
  <si>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</si>
  <si>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</si>
  <si>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</si>
  <si>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</si>
  <si>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</si>
  <si>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</si>
  <si>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</si>
  <si>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</si>
  <si>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</si>
  <si>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</si>
  <si>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</si>
  <si>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</si>
  <si>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</si>
  <si>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</si>
  <si>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</si>
  <si>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</si>
  <si>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</si>
  <si>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</si>
  <si>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</si>
  <si>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</si>
  <si>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</si>
  <si>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</si>
  <si>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</si>
  <si>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</si>
  <si>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</si>
  <si>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</si>
  <si>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</si>
  <si>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</si>
  <si>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</si>
  <si>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</si>
  <si>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</si>
  <si>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</si>
  <si>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</si>
  <si>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</si>
  <si>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</si>
  <si>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</si>
  <si>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</si>
  <si>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</si>
  <si>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</si>
  <si>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</si>
  <si>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</si>
  <si>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</si>
  <si>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</si>
  <si>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</si>
  <si>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</si>
  <si>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</si>
  <si>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</si>
  <si>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</si>
  <si>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</si>
  <si>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</si>
  <si>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</si>
  <si>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</si>
  <si>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</si>
  <si>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</si>
  <si>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</si>
  <si>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</si>
  <si>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R.M.N°427-2015-PRODUCE,R.M.N°242-2016-PRODUCE,R.M.N°440-2016-PRODUCE</t>
  </si>
  <si>
    <t>S/M</t>
  </si>
  <si>
    <t xml:space="preserve">        Fecha  : 19/12/2016</t>
  </si>
  <si>
    <t>Callao, 20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</si>
</sst>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9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13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2" fontId="14" fillId="0" borderId="5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O40" sqref="O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37</v>
      </c>
      <c r="AN6" s="120"/>
      <c r="AO6" s="120"/>
      <c r="AP6" s="120"/>
      <c r="AQ6" s="120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0" t="s">
        <v>64</v>
      </c>
      <c r="AP8" s="120"/>
      <c r="AQ8" s="120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8"/>
      <c r="E10" s="117" t="s">
        <v>5</v>
      </c>
      <c r="F10" s="118"/>
      <c r="G10" s="125" t="s">
        <v>6</v>
      </c>
      <c r="H10" s="126"/>
      <c r="I10" s="127" t="s">
        <v>45</v>
      </c>
      <c r="J10" s="127"/>
      <c r="K10" s="127" t="s">
        <v>7</v>
      </c>
      <c r="L10" s="127"/>
      <c r="M10" s="117" t="s">
        <v>8</v>
      </c>
      <c r="N10" s="128"/>
      <c r="O10" s="117" t="s">
        <v>9</v>
      </c>
      <c r="P10" s="128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53</v>
      </c>
      <c r="X10" s="126"/>
      <c r="Y10" s="117" t="s">
        <v>47</v>
      </c>
      <c r="Z10" s="118"/>
      <c r="AA10" s="125" t="s">
        <v>38</v>
      </c>
      <c r="AB10" s="126"/>
      <c r="AC10" s="125" t="s">
        <v>13</v>
      </c>
      <c r="AD10" s="126"/>
      <c r="AE10" s="124" t="s">
        <v>57</v>
      </c>
      <c r="AF10" s="118"/>
      <c r="AG10" s="124" t="s">
        <v>48</v>
      </c>
      <c r="AH10" s="118"/>
      <c r="AI10" s="124" t="s">
        <v>49</v>
      </c>
      <c r="AJ10" s="118"/>
      <c r="AK10" s="124" t="s">
        <v>50</v>
      </c>
      <c r="AL10" s="118"/>
      <c r="AM10" s="124" t="s">
        <v>51</v>
      </c>
      <c r="AN10" s="118"/>
      <c r="AO10" s="122" t="s">
        <v>14</v>
      </c>
      <c r="AP10" s="123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907.10500000000002</v>
      </c>
      <c r="E12" s="53">
        <v>154</v>
      </c>
      <c r="F12" s="53">
        <v>947</v>
      </c>
      <c r="G12" s="53">
        <v>11797.21</v>
      </c>
      <c r="H12" s="53">
        <v>859.19499999999994</v>
      </c>
      <c r="I12" s="53">
        <v>13627</v>
      </c>
      <c r="J12" s="53">
        <v>3164</v>
      </c>
      <c r="K12" s="53">
        <v>1253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186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27017.21</v>
      </c>
      <c r="AP12" s="54">
        <f>SUMIF($C$11:$AN$11,"I.Mad",C12:AN12)</f>
        <v>5877.3</v>
      </c>
      <c r="AQ12" s="54">
        <f>SUM(AO12:AP12)</f>
        <v>32894.51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>
        <v>19</v>
      </c>
      <c r="E13" s="55">
        <v>6</v>
      </c>
      <c r="F13" s="55">
        <v>24</v>
      </c>
      <c r="G13" s="55">
        <v>81</v>
      </c>
      <c r="H13" s="55">
        <v>26</v>
      </c>
      <c r="I13" s="55">
        <v>68</v>
      </c>
      <c r="J13" s="55">
        <v>54</v>
      </c>
      <c r="K13" s="55">
        <v>11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8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174</v>
      </c>
      <c r="AP13" s="54">
        <f>SUMIF($C$11:$AN$11,"I.Mad",C13:AN13)</f>
        <v>123</v>
      </c>
      <c r="AQ13" s="54">
        <f>SUM(AO13:AP13)</f>
        <v>297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>
        <v>5</v>
      </c>
      <c r="E14" s="55">
        <v>2</v>
      </c>
      <c r="F14" s="55">
        <v>8</v>
      </c>
      <c r="G14" s="55">
        <v>19</v>
      </c>
      <c r="H14" s="55">
        <v>2</v>
      </c>
      <c r="I14" s="55">
        <v>4</v>
      </c>
      <c r="J14" s="55" t="s">
        <v>63</v>
      </c>
      <c r="K14" s="55">
        <v>5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5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35</v>
      </c>
      <c r="AP14" s="54">
        <f>SUMIF($C$11:$AN$11,"I.Mad",C14:AN14)</f>
        <v>15</v>
      </c>
      <c r="AQ14" s="54">
        <f>SUM(AO14:AP14)</f>
        <v>50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>
        <v>8.7101085277309824</v>
      </c>
      <c r="E15" s="55">
        <v>3.4404655168293097</v>
      </c>
      <c r="F15" s="55">
        <v>6.3045403774825157</v>
      </c>
      <c r="G15" s="55">
        <v>6.6631516763792771</v>
      </c>
      <c r="H15" s="55">
        <v>0</v>
      </c>
      <c r="I15" s="55">
        <v>20.063613326620647</v>
      </c>
      <c r="J15" s="55" t="s">
        <v>20</v>
      </c>
      <c r="K15" s="55">
        <v>22.675836752731584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>
        <v>13</v>
      </c>
      <c r="E16" s="60">
        <v>13.5</v>
      </c>
      <c r="F16" s="60">
        <v>13.5</v>
      </c>
      <c r="G16" s="60">
        <v>13.5</v>
      </c>
      <c r="H16" s="60">
        <v>14</v>
      </c>
      <c r="I16" s="60">
        <v>13</v>
      </c>
      <c r="J16" s="60" t="s">
        <v>20</v>
      </c>
      <c r="K16" s="60">
        <v>13.5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>
        <v>13.5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>
        <v>6.2539762702723527</v>
      </c>
      <c r="H25" s="57"/>
      <c r="I25" s="57">
        <v>3.19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57">
        <v>1</v>
      </c>
      <c r="Z25" s="116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10.443976270272353</v>
      </c>
      <c r="AP25" s="54">
        <f t="shared" ref="AP25:AP37" si="2">SUMIF($C$11:$AN$11,"I.Mad",C25:AN25)</f>
        <v>0</v>
      </c>
      <c r="AQ25" s="57">
        <f>SUM(AO25:AP25)</f>
        <v>10.443976270272353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116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16"/>
      <c r="AA30" s="73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>
        <v>12</v>
      </c>
      <c r="H31" s="57"/>
      <c r="I31" s="73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12</v>
      </c>
      <c r="AP31" s="54">
        <f t="shared" si="2"/>
        <v>0</v>
      </c>
      <c r="AQ31" s="57">
        <f t="shared" si="0"/>
        <v>12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907.10500000000002</v>
      </c>
      <c r="E38" s="57">
        <f t="shared" si="3"/>
        <v>154</v>
      </c>
      <c r="F38" s="57">
        <f t="shared" si="3"/>
        <v>947</v>
      </c>
      <c r="G38" s="57">
        <f t="shared" si="3"/>
        <v>11815.463976270272</v>
      </c>
      <c r="H38" s="57">
        <f t="shared" si="3"/>
        <v>859.19499999999994</v>
      </c>
      <c r="I38" s="57">
        <f t="shared" si="3"/>
        <v>13630.19</v>
      </c>
      <c r="J38" s="57">
        <f t="shared" si="3"/>
        <v>3164</v>
      </c>
      <c r="K38" s="57">
        <f t="shared" si="3"/>
        <v>1253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 t="shared" si="3"/>
        <v>0</v>
      </c>
      <c r="T38" s="57">
        <f t="shared" si="3"/>
        <v>0</v>
      </c>
      <c r="U38" s="57">
        <f t="shared" si="3"/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 t="shared" si="3"/>
        <v>187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27039.653976270271</v>
      </c>
      <c r="AP38" s="57">
        <f>SUM(AP12,AP18,AP24:AP37)</f>
        <v>5877.3</v>
      </c>
      <c r="AQ38" s="57">
        <f>SUM(AO38:AP38)</f>
        <v>32916.95397627027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16.2</v>
      </c>
      <c r="H39" s="59"/>
      <c r="I39" s="92">
        <v>18.5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16.399999999999999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113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14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I47" s="115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2016-12-20T16:49:44Z</dcterms:modified>
</cp:coreProperties>
</file>