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<sst xmlns="http://schemas.openxmlformats.org/spreadsheetml/2006/main" count="335" uniqueCount="63">
  <si>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</si>
  <si>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</si>
  <si>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</si>
  <si>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</si>
  <si>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</si>
  <si>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</si>
  <si>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</si>
  <si>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</si>
  <si>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</si>
  <si>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</si>
  <si>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</si>
  <si>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</si>
  <si>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</si>
  <si>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</si>
  <si>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</si>
  <si>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</si>
  <si>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</si>
  <si>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</si>
  <si>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</si>
  <si>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</si>
  <si>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</si>
  <si>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</si>
  <si>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</si>
  <si>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</si>
  <si>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</si>
  <si>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</si>
  <si>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</si>
  <si>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</si>
  <si>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</si>
  <si>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</si>
  <si>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</si>
  <si>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</si>
  <si>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</si>
  <si>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</si>
  <si>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</si>
  <si>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</si>
  <si>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</si>
  <si>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</si>
  <si>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</si>
  <si>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</si>
  <si>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</si>
  <si>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</si>
  <si>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</si>
  <si>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</si>
  <si>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</si>
  <si>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</si>
  <si>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</si>
  <si>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</si>
  <si>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</si>
  <si>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</si>
  <si>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</si>
  <si>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</si>
  <si>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</si>
  <si>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</si>
  <si>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</si>
  <si>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</si>
  <si>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</si>
  <si>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</si>
  <si>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</si>
  <si>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</si>
  <si>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</si>
  <si>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 xml:space="preserve">        Fecha  : 19/11/2013</t>
  </si>
  <si>
    <t>Callao, 20 de noviembre del 2013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</si>
</sst>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8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G4">
      <selection activeCell="AL33" sqref="AL3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5.8515625" style="2" customWidth="1"/>
    <col min="7" max="7" width="21.28125" style="2" customWidth="1"/>
    <col min="8" max="8" width="18.57421875" style="2" bestFit="1" customWidth="1"/>
    <col min="9" max="9" width="24.8515625" style="2" customWidth="1"/>
    <col min="10" max="10" width="25.421875" style="2" customWidth="1"/>
    <col min="11" max="11" width="20.57421875" style="2" customWidth="1"/>
    <col min="12" max="14" width="15.8515625" style="2" customWidth="1"/>
    <col min="15" max="15" width="18.281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15.8515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0.42187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5" t="s">
        <v>55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26.25">
      <c r="B3" s="85" t="s">
        <v>53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6" t="s">
        <v>48</v>
      </c>
      <c r="AN4" s="86"/>
      <c r="AO4" s="86"/>
      <c r="AP4" s="86"/>
      <c r="AQ4" s="86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87"/>
      <c r="AP5" s="87"/>
      <c r="AQ5" s="87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8" t="s">
        <v>61</v>
      </c>
      <c r="AP6" s="88"/>
      <c r="AQ6" s="89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1" t="s">
        <v>4</v>
      </c>
      <c r="D8" s="82"/>
      <c r="E8" s="81" t="s">
        <v>5</v>
      </c>
      <c r="F8" s="82"/>
      <c r="G8" s="90" t="s">
        <v>6</v>
      </c>
      <c r="H8" s="92"/>
      <c r="I8" s="81" t="s">
        <v>50</v>
      </c>
      <c r="J8" s="84"/>
      <c r="K8" s="81" t="s">
        <v>7</v>
      </c>
      <c r="L8" s="84"/>
      <c r="M8" s="81" t="s">
        <v>8</v>
      </c>
      <c r="N8" s="84"/>
      <c r="O8" s="81" t="s">
        <v>9</v>
      </c>
      <c r="P8" s="84"/>
      <c r="Q8" s="81" t="s">
        <v>10</v>
      </c>
      <c r="R8" s="82"/>
      <c r="S8" s="81" t="s">
        <v>11</v>
      </c>
      <c r="T8" s="82"/>
      <c r="U8" s="81" t="s">
        <v>12</v>
      </c>
      <c r="V8" s="82"/>
      <c r="W8" s="81" t="s">
        <v>13</v>
      </c>
      <c r="X8" s="82"/>
      <c r="Y8" s="90" t="s">
        <v>14</v>
      </c>
      <c r="Z8" s="91"/>
      <c r="AA8" s="90" t="s">
        <v>51</v>
      </c>
      <c r="AB8" s="91"/>
      <c r="AC8" s="83" t="s">
        <v>15</v>
      </c>
      <c r="AD8" s="82"/>
      <c r="AE8" s="83" t="s">
        <v>16</v>
      </c>
      <c r="AF8" s="82"/>
      <c r="AG8" s="83" t="s">
        <v>17</v>
      </c>
      <c r="AH8" s="82"/>
      <c r="AI8" s="83" t="s">
        <v>47</v>
      </c>
      <c r="AJ8" s="82"/>
      <c r="AK8" s="83" t="s">
        <v>18</v>
      </c>
      <c r="AL8" s="82"/>
      <c r="AM8" s="81" t="s">
        <v>57</v>
      </c>
      <c r="AN8" s="82"/>
      <c r="AO8" s="93" t="s">
        <v>19</v>
      </c>
      <c r="AP8" s="94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499</v>
      </c>
      <c r="F10" s="69">
        <v>0</v>
      </c>
      <c r="G10" s="69">
        <v>9011</v>
      </c>
      <c r="H10" s="69">
        <v>4390</v>
      </c>
      <c r="I10" s="69">
        <v>9617</v>
      </c>
      <c r="J10" s="69">
        <v>16679</v>
      </c>
      <c r="K10" s="69">
        <v>2058</v>
      </c>
      <c r="L10" s="69">
        <v>568</v>
      </c>
      <c r="M10" s="69">
        <v>0</v>
      </c>
      <c r="N10" s="69">
        <v>0</v>
      </c>
      <c r="O10" s="69">
        <v>1329</v>
      </c>
      <c r="P10" s="69">
        <v>437</v>
      </c>
      <c r="Q10" s="69">
        <v>2210</v>
      </c>
      <c r="R10" s="69">
        <v>0</v>
      </c>
      <c r="S10" s="69">
        <v>1360</v>
      </c>
      <c r="T10" s="69">
        <v>0</v>
      </c>
      <c r="U10" s="69">
        <v>0</v>
      </c>
      <c r="V10" s="69">
        <v>190</v>
      </c>
      <c r="W10" s="69">
        <v>7800</v>
      </c>
      <c r="X10" s="69">
        <v>0</v>
      </c>
      <c r="Y10" s="69">
        <v>5112</v>
      </c>
      <c r="Z10" s="69">
        <v>403</v>
      </c>
      <c r="AA10" s="69">
        <v>2426</v>
      </c>
      <c r="AB10" s="69">
        <v>0</v>
      </c>
      <c r="AC10" s="69">
        <v>6292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126.34</v>
      </c>
      <c r="AN10" s="69">
        <v>0</v>
      </c>
      <c r="AO10" s="70">
        <f>SUMIF($C$9:$AN$9,"I.Mad",B10:AM10)</f>
        <v>47840.34</v>
      </c>
      <c r="AP10" s="70">
        <f aca="true" t="shared" si="0" ref="AO10:AP12">SUMIF($C$9:$AN$9,"I.Mad",C10:AN10)</f>
        <v>22667</v>
      </c>
      <c r="AQ10" s="70">
        <f>SUM(AO10:AP10)</f>
        <v>70507.34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>
        <v>2</v>
      </c>
      <c r="F11" s="71" t="s">
        <v>25</v>
      </c>
      <c r="G11" s="71">
        <v>36</v>
      </c>
      <c r="H11" s="71">
        <v>83</v>
      </c>
      <c r="I11" s="71">
        <v>61</v>
      </c>
      <c r="J11" s="71">
        <v>283</v>
      </c>
      <c r="K11" s="71">
        <v>14</v>
      </c>
      <c r="L11" s="71">
        <v>8</v>
      </c>
      <c r="M11" s="71" t="s">
        <v>25</v>
      </c>
      <c r="N11" s="71" t="s">
        <v>25</v>
      </c>
      <c r="O11" s="71">
        <v>9</v>
      </c>
      <c r="P11" s="71">
        <v>5</v>
      </c>
      <c r="Q11" s="71">
        <v>10</v>
      </c>
      <c r="R11" s="71" t="s">
        <v>25</v>
      </c>
      <c r="S11" s="71">
        <v>7</v>
      </c>
      <c r="T11" s="71" t="s">
        <v>25</v>
      </c>
      <c r="U11" s="71" t="s">
        <v>25</v>
      </c>
      <c r="V11" s="71">
        <v>3</v>
      </c>
      <c r="W11" s="71">
        <v>22</v>
      </c>
      <c r="X11" s="71" t="s">
        <v>25</v>
      </c>
      <c r="Y11" s="71">
        <v>30</v>
      </c>
      <c r="Z11" s="71">
        <v>6</v>
      </c>
      <c r="AA11" s="71">
        <v>12</v>
      </c>
      <c r="AB11" s="71" t="s">
        <v>25</v>
      </c>
      <c r="AC11" s="71">
        <v>30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>
        <v>3</v>
      </c>
      <c r="AN11" s="71" t="s">
        <v>25</v>
      </c>
      <c r="AO11" s="70">
        <f t="shared" si="0"/>
        <v>236</v>
      </c>
      <c r="AP11" s="70">
        <f t="shared" si="0"/>
        <v>388</v>
      </c>
      <c r="AQ11" s="70">
        <f>SUM(AO11:AP11)</f>
        <v>624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>
        <v>2</v>
      </c>
      <c r="F12" s="71" t="s">
        <v>25</v>
      </c>
      <c r="G12" s="71">
        <v>7</v>
      </c>
      <c r="H12" s="71">
        <v>10</v>
      </c>
      <c r="I12" s="71">
        <v>2</v>
      </c>
      <c r="J12" s="71">
        <v>37</v>
      </c>
      <c r="K12" s="71">
        <v>10</v>
      </c>
      <c r="L12" s="71">
        <v>2</v>
      </c>
      <c r="M12" s="71" t="s">
        <v>25</v>
      </c>
      <c r="N12" s="71" t="s">
        <v>25</v>
      </c>
      <c r="O12" s="71">
        <v>6</v>
      </c>
      <c r="P12" s="71">
        <v>3</v>
      </c>
      <c r="Q12" s="71">
        <v>6</v>
      </c>
      <c r="R12" s="71" t="s">
        <v>25</v>
      </c>
      <c r="S12" s="71">
        <v>5</v>
      </c>
      <c r="T12" s="71" t="s">
        <v>25</v>
      </c>
      <c r="U12" s="71" t="s">
        <v>25</v>
      </c>
      <c r="V12" s="71">
        <v>3</v>
      </c>
      <c r="W12" s="71">
        <v>8</v>
      </c>
      <c r="X12" s="71" t="s">
        <v>25</v>
      </c>
      <c r="Y12" s="71">
        <v>8</v>
      </c>
      <c r="Z12" s="71">
        <v>1</v>
      </c>
      <c r="AA12" s="71">
        <v>5</v>
      </c>
      <c r="AB12" s="71" t="s">
        <v>25</v>
      </c>
      <c r="AC12" s="71">
        <v>9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>
        <v>2</v>
      </c>
      <c r="AN12" s="71" t="s">
        <v>25</v>
      </c>
      <c r="AO12" s="70">
        <f t="shared" si="0"/>
        <v>70</v>
      </c>
      <c r="AP12" s="70">
        <f t="shared" si="0"/>
        <v>56</v>
      </c>
      <c r="AQ12" s="70">
        <f>SUM(AO12:AP12)</f>
        <v>126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>
        <v>0</v>
      </c>
      <c r="F13" s="71" t="s">
        <v>25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 t="s">
        <v>25</v>
      </c>
      <c r="N13" s="71" t="s">
        <v>25</v>
      </c>
      <c r="O13" s="71">
        <v>0</v>
      </c>
      <c r="P13" s="71">
        <v>0</v>
      </c>
      <c r="Q13" s="71">
        <v>0</v>
      </c>
      <c r="R13" s="71" t="s">
        <v>25</v>
      </c>
      <c r="S13" s="71">
        <v>0</v>
      </c>
      <c r="T13" s="71" t="s">
        <v>25</v>
      </c>
      <c r="U13" s="71" t="s">
        <v>25</v>
      </c>
      <c r="V13" s="71">
        <v>0</v>
      </c>
      <c r="W13" s="71">
        <v>0</v>
      </c>
      <c r="X13" s="71" t="s">
        <v>25</v>
      </c>
      <c r="Y13" s="71">
        <v>0</v>
      </c>
      <c r="Z13" s="71">
        <v>0</v>
      </c>
      <c r="AA13" s="71">
        <v>0</v>
      </c>
      <c r="AB13" s="71" t="s">
        <v>25</v>
      </c>
      <c r="AC13" s="71">
        <v>0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>
        <v>0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>
        <v>14.5</v>
      </c>
      <c r="F14" s="77" t="s">
        <v>25</v>
      </c>
      <c r="G14" s="77">
        <v>14</v>
      </c>
      <c r="H14" s="77">
        <v>14</v>
      </c>
      <c r="I14" s="77">
        <v>14</v>
      </c>
      <c r="J14" s="77">
        <v>15</v>
      </c>
      <c r="K14" s="77">
        <v>14.5</v>
      </c>
      <c r="L14" s="77">
        <v>15</v>
      </c>
      <c r="M14" s="77" t="s">
        <v>25</v>
      </c>
      <c r="N14" s="77" t="s">
        <v>25</v>
      </c>
      <c r="O14" s="77">
        <v>14.5</v>
      </c>
      <c r="P14" s="77">
        <v>14.5</v>
      </c>
      <c r="Q14" s="77">
        <v>14.5</v>
      </c>
      <c r="R14" s="77" t="s">
        <v>25</v>
      </c>
      <c r="S14" s="77">
        <v>15</v>
      </c>
      <c r="T14" s="77" t="s">
        <v>25</v>
      </c>
      <c r="U14" s="77" t="s">
        <v>25</v>
      </c>
      <c r="V14" s="77">
        <v>14.5</v>
      </c>
      <c r="W14" s="77">
        <v>15</v>
      </c>
      <c r="X14" s="77" t="s">
        <v>25</v>
      </c>
      <c r="Y14" s="77">
        <v>14.5</v>
      </c>
      <c r="Z14" s="77">
        <v>14.5</v>
      </c>
      <c r="AA14" s="77">
        <v>15</v>
      </c>
      <c r="AB14" s="77" t="s">
        <v>25</v>
      </c>
      <c r="AC14" s="77">
        <v>15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7" t="s">
        <v>25</v>
      </c>
      <c r="AK14" s="77" t="s">
        <v>25</v>
      </c>
      <c r="AL14" s="77" t="s">
        <v>25</v>
      </c>
      <c r="AM14" s="77">
        <v>15</v>
      </c>
      <c r="AN14" s="77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>
        <v>7</v>
      </c>
      <c r="AB26" s="74"/>
      <c r="AC26" s="74">
        <v>8</v>
      </c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15</v>
      </c>
      <c r="AP26" s="74">
        <f t="shared" si="2"/>
        <v>0</v>
      </c>
      <c r="AQ26" s="74">
        <f t="shared" si="3"/>
        <v>15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>
        <v>17</v>
      </c>
      <c r="AB28" s="74"/>
      <c r="AC28" s="74">
        <v>7</v>
      </c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24</v>
      </c>
      <c r="AP28" s="74">
        <f t="shared" si="2"/>
        <v>0</v>
      </c>
      <c r="AQ28" s="74">
        <f t="shared" si="3"/>
        <v>24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499</v>
      </c>
      <c r="F36" s="74">
        <f t="shared" si="4"/>
        <v>0</v>
      </c>
      <c r="G36" s="74">
        <f t="shared" si="4"/>
        <v>9011</v>
      </c>
      <c r="H36" s="74">
        <f t="shared" si="4"/>
        <v>4390</v>
      </c>
      <c r="I36" s="74">
        <f t="shared" si="4"/>
        <v>9617</v>
      </c>
      <c r="J36" s="74">
        <f t="shared" si="4"/>
        <v>16679</v>
      </c>
      <c r="K36" s="74">
        <f t="shared" si="4"/>
        <v>2058</v>
      </c>
      <c r="L36" s="74">
        <f t="shared" si="4"/>
        <v>568</v>
      </c>
      <c r="M36" s="74">
        <f t="shared" si="4"/>
        <v>0</v>
      </c>
      <c r="N36" s="74">
        <f t="shared" si="4"/>
        <v>0</v>
      </c>
      <c r="O36" s="74">
        <f t="shared" si="4"/>
        <v>1329</v>
      </c>
      <c r="P36" s="74">
        <f t="shared" si="4"/>
        <v>437</v>
      </c>
      <c r="Q36" s="74">
        <f t="shared" si="4"/>
        <v>2210</v>
      </c>
      <c r="R36" s="74">
        <f t="shared" si="4"/>
        <v>0</v>
      </c>
      <c r="S36" s="74">
        <f t="shared" si="4"/>
        <v>1360</v>
      </c>
      <c r="T36" s="74">
        <f t="shared" si="4"/>
        <v>0</v>
      </c>
      <c r="U36" s="74">
        <f t="shared" si="4"/>
        <v>0</v>
      </c>
      <c r="V36" s="74">
        <f t="shared" si="4"/>
        <v>190</v>
      </c>
      <c r="W36" s="74">
        <f t="shared" si="4"/>
        <v>7800</v>
      </c>
      <c r="X36" s="74">
        <f t="shared" si="4"/>
        <v>0</v>
      </c>
      <c r="Y36" s="74">
        <f t="shared" si="4"/>
        <v>5112</v>
      </c>
      <c r="Z36" s="74">
        <f t="shared" si="4"/>
        <v>403</v>
      </c>
      <c r="AA36" s="74">
        <f t="shared" si="4"/>
        <v>2450</v>
      </c>
      <c r="AB36" s="74">
        <f t="shared" si="4"/>
        <v>0</v>
      </c>
      <c r="AC36" s="74">
        <f t="shared" si="4"/>
        <v>6307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 t="shared" si="4"/>
        <v>0</v>
      </c>
      <c r="AL36" s="74">
        <f t="shared" si="4"/>
        <v>0</v>
      </c>
      <c r="AM36" s="74">
        <f>+SUM(AM10,AM16,AM22:AM35)</f>
        <v>126.34</v>
      </c>
      <c r="AN36" s="74">
        <f t="shared" si="4"/>
        <v>0</v>
      </c>
      <c r="AO36" s="74">
        <f>SUM(AO10,AO16,AO22:AO35)</f>
        <v>47879.34</v>
      </c>
      <c r="AP36" s="74">
        <f>SUM(AP10,AP16,AP22:AP35)</f>
        <v>22667</v>
      </c>
      <c r="AQ36" s="74">
        <f>SUM(AO36:AP36)</f>
        <v>70546.34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16.3</v>
      </c>
      <c r="H37" s="76"/>
      <c r="I37" s="76">
        <v>18.6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6"/>
      <c r="AH37" s="43"/>
      <c r="AI37" s="43"/>
      <c r="AJ37" s="43"/>
      <c r="AK37" s="76"/>
      <c r="AL37" s="43"/>
      <c r="AM37" s="76">
        <v>17</v>
      </c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O8:P8"/>
    <mergeCell ref="Q8:R8"/>
    <mergeCell ref="I8:J8"/>
    <mergeCell ref="K8:L8"/>
    <mergeCell ref="Y8:Z8"/>
    <mergeCell ref="C8:D8"/>
    <mergeCell ref="E8:F8"/>
    <mergeCell ref="G8:H8"/>
    <mergeCell ref="U8:V8"/>
    <mergeCell ref="AM8:AN8"/>
    <mergeCell ref="S8:T8"/>
    <mergeCell ref="AI8:AJ8"/>
    <mergeCell ref="M8:N8"/>
    <mergeCell ref="AC8:AD8"/>
    <mergeCell ref="B2:AQ2"/>
    <mergeCell ref="B3:AQ3"/>
    <mergeCell ref="AM4:AQ4"/>
    <mergeCell ref="AO5:AQ5"/>
    <mergeCell ref="AO6:AQ6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2013-11-20T18:46:50Z</dcterms:modified>
  <cp:category/>
  <cp:version/>
  <cp:contentType/>
  <cp:contentStatus/>
</cp:coreProperties>
</file>