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240" windowWidth="19200" windowHeight="751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<sst xmlns="http://schemas.openxmlformats.org/spreadsheetml/2006/main" count="402" uniqueCount="69">
  <si>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</si>
  <si>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</si>
  <si>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</si>
  <si>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</si>
  <si>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</si>
  <si>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</si>
  <si>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</si>
  <si>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</si>
  <si>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</si>
  <si>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</si>
  <si>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</si>
  <si>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</si>
  <si>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</si>
  <si>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</si>
  <si>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</si>
  <si>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</si>
  <si>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</si>
  <si>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</si>
  <si>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</si>
  <si>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</si>
  <si>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</si>
  <si>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</si>
  <si>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</si>
  <si>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</si>
  <si>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</si>
  <si>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</si>
  <si>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</si>
  <si>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</si>
  <si>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</si>
  <si>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</si>
  <si>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</si>
  <si>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</si>
  <si>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</si>
  <si>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</si>
  <si>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</si>
  <si>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</si>
  <si>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</si>
  <si>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</si>
  <si>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</si>
  <si>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</si>
  <si>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</si>
  <si>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</si>
  <si>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</si>
  <si>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</si>
  <si>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</si>
  <si>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</si>
  <si>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</si>
  <si>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</si>
  <si>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</si>
  <si>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</si>
  <si>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</si>
  <si>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</si>
  <si>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</si>
  <si>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</si>
  <si>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</si>
  <si>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</si>
  <si>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</si>
  <si>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</si>
  <si>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</si>
  <si>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</si>
  <si>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</si>
  <si>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</si>
  <si>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</si>
  <si>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</si>
  <si>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</si>
  <si>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</si>
  <si>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</si>
  <si>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19/07/2018</t>
  </si>
  <si>
    <t>Callao, 20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</si>
</sst>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5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69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8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7" fontId="20" fillId="0" borderId="0" xfId="0" applyNumberFormat="1" applyFont="1" applyBorder="1"/>
    <xf numFmtId="167" fontId="21" fillId="3" borderId="5" xfId="0" applyNumberFormat="1" applyFont="1" applyFill="1" applyBorder="1" applyAlignment="1">
      <alignment horizontal="center" wrapText="1"/>
    </xf>
    <xf numFmtId="167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167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7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7" fontId="31" fillId="0" borderId="1" xfId="0" applyNumberFormat="1" applyFont="1" applyFill="1" applyBorder="1" applyAlignment="1">
      <alignment horizontal="center"/>
    </xf>
    <xf numFmtId="167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7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7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7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7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8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7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9" t="s">
        <v>66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45" customHeight="1" x14ac:dyDescent="0.5">
      <c r="B5" s="119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37</v>
      </c>
      <c r="AN6" s="120"/>
      <c r="AO6" s="120"/>
      <c r="AP6" s="120"/>
      <c r="AQ6" s="120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67</v>
      </c>
      <c r="AP8" s="120"/>
      <c r="AQ8" s="120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7" t="s">
        <v>4</v>
      </c>
      <c r="D10" s="118"/>
      <c r="E10" s="117" t="s">
        <v>5</v>
      </c>
      <c r="F10" s="118"/>
      <c r="G10" s="126" t="s">
        <v>6</v>
      </c>
      <c r="H10" s="127"/>
      <c r="I10" s="125" t="s">
        <v>44</v>
      </c>
      <c r="J10" s="125"/>
      <c r="K10" s="129" t="s">
        <v>7</v>
      </c>
      <c r="L10" s="129"/>
      <c r="M10" s="117" t="s">
        <v>8</v>
      </c>
      <c r="N10" s="128"/>
      <c r="O10" s="117" t="s">
        <v>9</v>
      </c>
      <c r="P10" s="128"/>
      <c r="Q10" s="126" t="s">
        <v>10</v>
      </c>
      <c r="R10" s="127"/>
      <c r="S10" s="126" t="s">
        <v>11</v>
      </c>
      <c r="T10" s="127"/>
      <c r="U10" s="126" t="s">
        <v>12</v>
      </c>
      <c r="V10" s="127"/>
      <c r="W10" s="126" t="s">
        <v>51</v>
      </c>
      <c r="X10" s="127"/>
      <c r="Y10" s="117" t="s">
        <v>45</v>
      </c>
      <c r="Z10" s="118"/>
      <c r="AA10" s="117" t="s">
        <v>38</v>
      </c>
      <c r="AB10" s="118"/>
      <c r="AC10" s="117" t="s">
        <v>13</v>
      </c>
      <c r="AD10" s="118"/>
      <c r="AE10" s="124" t="s">
        <v>53</v>
      </c>
      <c r="AF10" s="118"/>
      <c r="AG10" s="124" t="s">
        <v>46</v>
      </c>
      <c r="AH10" s="118"/>
      <c r="AI10" s="124" t="s">
        <v>47</v>
      </c>
      <c r="AJ10" s="118"/>
      <c r="AK10" s="124" t="s">
        <v>48</v>
      </c>
      <c r="AL10" s="118"/>
      <c r="AM10" s="124" t="s">
        <v>49</v>
      </c>
      <c r="AN10" s="118"/>
      <c r="AO10" s="122" t="s">
        <v>14</v>
      </c>
      <c r="AP10" s="123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1780.2650000000001</v>
      </c>
      <c r="AH12" s="50">
        <v>0</v>
      </c>
      <c r="AI12" s="50">
        <v>0</v>
      </c>
      <c r="AJ12" s="50">
        <v>0</v>
      </c>
      <c r="AK12" s="50">
        <v>2249.5300000000007</v>
      </c>
      <c r="AL12" s="50">
        <v>0</v>
      </c>
      <c r="AM12" s="50">
        <v>1091.54</v>
      </c>
      <c r="AN12" s="50">
        <v>251.77099999999999</v>
      </c>
      <c r="AO12" s="51">
        <f>SUMIF($C$11:$AN$11,"Ind*",C12:AN12)</f>
        <v>5121.3350000000009</v>
      </c>
      <c r="AP12" s="51">
        <f>SUMIF($C$11:$AN$11,"I.Mad",C12:AN12)</f>
        <v>251.77099999999999</v>
      </c>
      <c r="AQ12" s="51">
        <f>SUM(AO12:AP12)</f>
        <v>5373.1060000000007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 t="s">
        <v>20</v>
      </c>
      <c r="J13" s="52" t="s">
        <v>20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 t="s">
        <v>20</v>
      </c>
      <c r="V13" s="52" t="s">
        <v>20</v>
      </c>
      <c r="W13" s="52" t="s">
        <v>20</v>
      </c>
      <c r="X13" s="52" t="s">
        <v>20</v>
      </c>
      <c r="Y13" s="52" t="s">
        <v>20</v>
      </c>
      <c r="Z13" s="52" t="s">
        <v>20</v>
      </c>
      <c r="AA13" s="52" t="s">
        <v>20</v>
      </c>
      <c r="AB13" s="52" t="s">
        <v>20</v>
      </c>
      <c r="AC13" s="52" t="s">
        <v>20</v>
      </c>
      <c r="AD13" s="52" t="s">
        <v>20</v>
      </c>
      <c r="AE13" s="52" t="s">
        <v>20</v>
      </c>
      <c r="AF13" s="52" t="s">
        <v>20</v>
      </c>
      <c r="AG13" s="52">
        <v>11</v>
      </c>
      <c r="AH13" s="52" t="s">
        <v>20</v>
      </c>
      <c r="AI13" s="52" t="s">
        <v>20</v>
      </c>
      <c r="AJ13" s="52" t="s">
        <v>20</v>
      </c>
      <c r="AK13" s="52">
        <v>27</v>
      </c>
      <c r="AL13" s="52" t="s">
        <v>20</v>
      </c>
      <c r="AM13" s="52">
        <v>14</v>
      </c>
      <c r="AN13" s="52">
        <v>8</v>
      </c>
      <c r="AO13" s="51">
        <f>SUMIF($C$11:$AN$11,"Ind*",C13:AN13)</f>
        <v>52</v>
      </c>
      <c r="AP13" s="51">
        <f>SUMIF($C$11:$AN$11,"I.Mad",C13:AN13)</f>
        <v>8</v>
      </c>
      <c r="AQ13" s="51">
        <f>SUM(AO13:AP13)</f>
        <v>60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 t="s">
        <v>20</v>
      </c>
      <c r="J14" s="52" t="s">
        <v>20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 t="s">
        <v>20</v>
      </c>
      <c r="V14" s="52" t="s">
        <v>20</v>
      </c>
      <c r="W14" s="52" t="s">
        <v>20</v>
      </c>
      <c r="X14" s="52" t="s">
        <v>20</v>
      </c>
      <c r="Y14" s="52" t="s">
        <v>20</v>
      </c>
      <c r="Z14" s="52" t="s">
        <v>20</v>
      </c>
      <c r="AA14" s="52" t="s">
        <v>20</v>
      </c>
      <c r="AB14" s="52" t="s">
        <v>20</v>
      </c>
      <c r="AC14" s="52" t="s">
        <v>20</v>
      </c>
      <c r="AD14" s="52" t="s">
        <v>20</v>
      </c>
      <c r="AE14" s="52" t="s">
        <v>20</v>
      </c>
      <c r="AF14" s="52" t="s">
        <v>20</v>
      </c>
      <c r="AG14" s="52">
        <v>4</v>
      </c>
      <c r="AH14" s="52" t="s">
        <v>20</v>
      </c>
      <c r="AI14" s="52" t="s">
        <v>20</v>
      </c>
      <c r="AJ14" s="52" t="s">
        <v>20</v>
      </c>
      <c r="AK14" s="52">
        <v>7</v>
      </c>
      <c r="AL14" s="52" t="s">
        <v>20</v>
      </c>
      <c r="AM14" s="52">
        <v>4</v>
      </c>
      <c r="AN14" s="52">
        <v>2</v>
      </c>
      <c r="AO14" s="51">
        <f>SUMIF($C$11:$AN$11,"Ind*",C14:AN14)</f>
        <v>15</v>
      </c>
      <c r="AP14" s="51">
        <f>SUMIF($C$11:$AN$11,"I.Mad",C14:AN14)</f>
        <v>2</v>
      </c>
      <c r="AQ14" s="51">
        <f>SUM(AO14:AP14)</f>
        <v>17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 t="s">
        <v>20</v>
      </c>
      <c r="J15" s="52" t="s">
        <v>20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 t="s">
        <v>20</v>
      </c>
      <c r="V15" s="52" t="s">
        <v>20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 t="s">
        <v>20</v>
      </c>
      <c r="AB15" s="52" t="s">
        <v>20</v>
      </c>
      <c r="AC15" s="52" t="s">
        <v>20</v>
      </c>
      <c r="AD15" s="52" t="s">
        <v>20</v>
      </c>
      <c r="AE15" s="52" t="s">
        <v>20</v>
      </c>
      <c r="AF15" s="52" t="s">
        <v>20</v>
      </c>
      <c r="AG15" s="52">
        <v>30.311013781406263</v>
      </c>
      <c r="AH15" s="52" t="s">
        <v>20</v>
      </c>
      <c r="AI15" s="52" t="s">
        <v>20</v>
      </c>
      <c r="AJ15" s="52" t="s">
        <v>20</v>
      </c>
      <c r="AK15" s="52">
        <v>28.040828905415154</v>
      </c>
      <c r="AL15" s="52" t="s">
        <v>20</v>
      </c>
      <c r="AM15" s="52">
        <v>14.735732605227534</v>
      </c>
      <c r="AN15" s="52">
        <v>14.498938740047608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 t="s">
        <v>20</v>
      </c>
      <c r="J16" s="57" t="s">
        <v>20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 t="s">
        <v>20</v>
      </c>
      <c r="V16" s="57" t="s">
        <v>20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 t="s">
        <v>20</v>
      </c>
      <c r="AB16" s="57" t="s">
        <v>20</v>
      </c>
      <c r="AC16" s="57" t="s">
        <v>20</v>
      </c>
      <c r="AD16" s="57" t="s">
        <v>20</v>
      </c>
      <c r="AE16" s="57" t="s">
        <v>20</v>
      </c>
      <c r="AF16" s="57" t="s">
        <v>20</v>
      </c>
      <c r="AG16" s="57">
        <v>12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12.5</v>
      </c>
      <c r="AN16" s="57">
        <v>12.5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11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>
        <v>0.114</v>
      </c>
      <c r="AN30" s="70"/>
      <c r="AO30" s="51">
        <f t="shared" si="0"/>
        <v>0.114</v>
      </c>
      <c r="AP30" s="51">
        <f t="shared" si="1"/>
        <v>0</v>
      </c>
      <c r="AQ30" s="54">
        <f t="shared" si="2"/>
        <v>0.114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0</v>
      </c>
      <c r="J41" s="54">
        <f t="shared" si="8"/>
        <v>0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0</v>
      </c>
      <c r="V41" s="54">
        <f t="shared" si="8"/>
        <v>0</v>
      </c>
      <c r="W41" s="54">
        <f t="shared" si="8"/>
        <v>0</v>
      </c>
      <c r="X41" s="54">
        <f t="shared" si="8"/>
        <v>0</v>
      </c>
      <c r="Y41" s="54">
        <f t="shared" si="8"/>
        <v>0</v>
      </c>
      <c r="Z41" s="54">
        <f t="shared" si="8"/>
        <v>0</v>
      </c>
      <c r="AA41" s="54">
        <f t="shared" si="8"/>
        <v>0</v>
      </c>
      <c r="AB41" s="54">
        <f t="shared" si="8"/>
        <v>0</v>
      </c>
      <c r="AC41" s="54">
        <f t="shared" si="8"/>
        <v>0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1780.2650000000001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2249.5300000000007</v>
      </c>
      <c r="AL41" s="54">
        <f t="shared" si="8"/>
        <v>0</v>
      </c>
      <c r="AM41" s="54">
        <f t="shared" si="8"/>
        <v>1091.654</v>
      </c>
      <c r="AN41" s="54">
        <f t="shared" si="8"/>
        <v>251.77099999999999</v>
      </c>
      <c r="AO41" s="54">
        <f>SUM(AO12,AO18,AO24:AO37)</f>
        <v>5121.4490000000005</v>
      </c>
      <c r="AP41" s="54">
        <f>SUM(AP12,AP18,AP24:AP37)</f>
        <v>251.77099999999999</v>
      </c>
      <c r="AQ41" s="54">
        <f>SUM(AO41:AP41)</f>
        <v>5373.22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17</v>
      </c>
      <c r="H42" s="56"/>
      <c r="I42" s="56">
        <v>18.2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15.7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2018-07-20T17:17:27Z</dcterms:modified>
</cp:coreProperties>
</file>