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<sst xmlns="http://schemas.openxmlformats.org/spreadsheetml/2006/main" count="373" uniqueCount="69">
  <si>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</si>
  <si>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</si>
  <si>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</si>
  <si>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</si>
  <si>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</si>
  <si>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</si>
  <si>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</si>
  <si>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</si>
  <si>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</si>
  <si>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</si>
  <si>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</si>
  <si>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</si>
  <si>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</si>
  <si>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</si>
  <si>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</si>
  <si>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</si>
  <si>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</si>
  <si>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</si>
  <si>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</si>
  <si>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</si>
  <si>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</si>
  <si>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</si>
  <si>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</si>
  <si>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</si>
  <si>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</si>
  <si>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</si>
  <si>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</si>
  <si>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</si>
  <si>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</si>
  <si>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</si>
  <si>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</si>
  <si>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</si>
  <si>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</si>
  <si>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</si>
  <si>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</si>
  <si>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</si>
  <si>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</si>
  <si>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</si>
  <si>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</si>
  <si>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</si>
  <si>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</si>
  <si>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</si>
  <si>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</si>
  <si>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</si>
  <si>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</si>
  <si>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</si>
  <si>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</si>
  <si>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</si>
  <si>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</si>
  <si>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</si>
  <si>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</si>
  <si>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</si>
  <si>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</si>
  <si>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</si>
  <si>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</si>
  <si>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</si>
  <si>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</si>
  <si>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</si>
  <si>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</si>
  <si>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</si>
  <si>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</si>
  <si>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</si>
  <si>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</si>
  <si>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</si>
  <si>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</si>
  <si>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</si>
  <si>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</si>
  <si>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Callao,20 de mayo del 2024</t>
  </si>
  <si>
    <t xml:space="preserve">        Fecha  : 19/05/2024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</si>
</sst>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M1" zoomScale="22" zoomScaleNormal="22" workbookViewId="0">
      <selection activeCell="AW5" sqref="AW5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68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102.25</v>
      </c>
      <c r="G12" s="24">
        <v>13052.325000000001</v>
      </c>
      <c r="H12" s="24">
        <v>973.29499999999996</v>
      </c>
      <c r="I12" s="24">
        <v>12097.86</v>
      </c>
      <c r="J12" s="24">
        <v>2184.27</v>
      </c>
      <c r="K12" s="24">
        <v>849.15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2632.0050000000001</v>
      </c>
      <c r="R12" s="24">
        <v>0</v>
      </c>
      <c r="S12" s="24">
        <v>417.93</v>
      </c>
      <c r="T12" s="24">
        <v>0</v>
      </c>
      <c r="U12" s="24">
        <v>1160.165</v>
      </c>
      <c r="V12" s="24">
        <v>398.21</v>
      </c>
      <c r="W12" s="24">
        <v>275.48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30484.915000000005</v>
      </c>
      <c r="AP12" s="24">
        <f>SUMIF($C$11:$AN$11,"I.Mad",C12:AN12)</f>
        <v>3658.0250000000001</v>
      </c>
      <c r="AQ12" s="24">
        <f>SUM(AO12:AP12)</f>
        <v>34142.94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>
        <v>3</v>
      </c>
      <c r="G13" s="24">
        <v>51</v>
      </c>
      <c r="H13" s="24">
        <v>20</v>
      </c>
      <c r="I13" s="24">
        <v>70</v>
      </c>
      <c r="J13" s="24">
        <v>35</v>
      </c>
      <c r="K13" s="24">
        <v>7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24</v>
      </c>
      <c r="R13" s="24" t="s">
        <v>33</v>
      </c>
      <c r="S13" s="24">
        <v>6</v>
      </c>
      <c r="T13" s="24" t="s">
        <v>33</v>
      </c>
      <c r="U13" s="24">
        <v>13</v>
      </c>
      <c r="V13" s="24">
        <v>10</v>
      </c>
      <c r="W13" s="24">
        <v>1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172</v>
      </c>
      <c r="AP13" s="24">
        <f>SUMIF($C$11:$AN$11,"I.Mad",C13:AN13)</f>
        <v>68</v>
      </c>
      <c r="AQ13" s="24">
        <f>SUM(AO13:AP13)</f>
        <v>240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>
        <v>2</v>
      </c>
      <c r="G14" s="24">
        <v>8</v>
      </c>
      <c r="H14" s="24">
        <v>2</v>
      </c>
      <c r="I14" s="24">
        <v>8</v>
      </c>
      <c r="J14" s="24">
        <v>1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 t="s">
        <v>33</v>
      </c>
      <c r="S14" s="24">
        <v>6</v>
      </c>
      <c r="T14" s="24" t="s">
        <v>33</v>
      </c>
      <c r="U14" s="24">
        <v>4</v>
      </c>
      <c r="V14" s="24">
        <v>3</v>
      </c>
      <c r="W14" s="24">
        <v>1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35</v>
      </c>
      <c r="AP14" s="24">
        <f>SUMIF($C$11:$AN$11,"I.Mad",C14:AN14)</f>
        <v>8</v>
      </c>
      <c r="AQ14" s="24">
        <f>SUM(AO14:AP14)</f>
        <v>43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>
        <v>56.481052493519002</v>
      </c>
      <c r="G15" s="24">
        <v>8.3111221265198907</v>
      </c>
      <c r="H15" s="24">
        <v>16.4744388965069</v>
      </c>
      <c r="I15" s="24">
        <v>6.8065079408549902</v>
      </c>
      <c r="J15" s="24">
        <v>1.9900497512466699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3.4985423540963301</v>
      </c>
      <c r="R15" s="24" t="s">
        <v>33</v>
      </c>
      <c r="S15" s="24">
        <v>11.220840204736801</v>
      </c>
      <c r="T15" s="24" t="s">
        <v>33</v>
      </c>
      <c r="U15" s="24">
        <v>13.842633745472799</v>
      </c>
      <c r="V15" s="24">
        <v>14.6056846776046</v>
      </c>
      <c r="W15" s="24">
        <v>2.5641025640830901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12.5</v>
      </c>
      <c r="G16" s="27">
        <v>13</v>
      </c>
      <c r="H16" s="27">
        <v>13</v>
      </c>
      <c r="I16" s="27">
        <v>13.5</v>
      </c>
      <c r="J16" s="27">
        <v>13.5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13</v>
      </c>
      <c r="R16" s="27" t="s">
        <v>33</v>
      </c>
      <c r="S16" s="27">
        <v>12.5</v>
      </c>
      <c r="T16" s="27" t="s">
        <v>33</v>
      </c>
      <c r="U16" s="27">
        <v>12.5</v>
      </c>
      <c r="V16" s="27">
        <v>12.5</v>
      </c>
      <c r="W16" s="27">
        <v>12.5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36.423079999999999</v>
      </c>
      <c r="J25" s="35">
        <v>0.58774000000000004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36.423079999999999</v>
      </c>
      <c r="AP25" s="24">
        <f t="shared" si="1"/>
        <v>0.58774000000000004</v>
      </c>
      <c r="AQ25" s="32">
        <f t="shared" si="2"/>
        <v>37.010819999999995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>
        <v>1.0711200000000001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1.0711200000000001</v>
      </c>
      <c r="AP34" s="24">
        <f t="shared" si="1"/>
        <v>0</v>
      </c>
      <c r="AQ34" s="32">
        <f t="shared" si="2"/>
        <v>1.0711200000000001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102.25</v>
      </c>
      <c r="G41" s="32">
        <f t="shared" si="3"/>
        <v>13052.325000000001</v>
      </c>
      <c r="H41" s="32">
        <f>+SUM(H24:H40,H18,H12)</f>
        <v>973.29499999999996</v>
      </c>
      <c r="I41" s="32">
        <f>+SUM(I24:I40,I18,I12)</f>
        <v>12135.3542</v>
      </c>
      <c r="J41" s="32">
        <f t="shared" si="3"/>
        <v>2184.8577399999999</v>
      </c>
      <c r="K41" s="32">
        <f t="shared" si="3"/>
        <v>849.15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2632.0050000000001</v>
      </c>
      <c r="R41" s="32">
        <f t="shared" si="3"/>
        <v>0</v>
      </c>
      <c r="S41" s="32">
        <f t="shared" si="3"/>
        <v>417.93</v>
      </c>
      <c r="T41" s="32">
        <f t="shared" si="3"/>
        <v>0</v>
      </c>
      <c r="U41" s="32">
        <f t="shared" si="3"/>
        <v>1160.165</v>
      </c>
      <c r="V41" s="32">
        <f t="shared" si="3"/>
        <v>398.21</v>
      </c>
      <c r="W41" s="32">
        <f t="shared" si="3"/>
        <v>275.48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30522.409200000006</v>
      </c>
      <c r="AP41" s="32">
        <f>SUM(AP12,AP18,AP24:AP37)</f>
        <v>3658.61274</v>
      </c>
      <c r="AQ41" s="32">
        <f t="shared" si="2"/>
        <v>34181.021940000006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2024-05-20T20:22:25Z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