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<sst xmlns="http://schemas.openxmlformats.org/spreadsheetml/2006/main" count="362" uniqueCount="66">
  <si>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</si>
  <si>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</si>
  <si>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</si>
  <si>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</si>
  <si>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</si>
  <si>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</si>
  <si>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</si>
  <si>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</si>
  <si>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</si>
  <si>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</si>
  <si>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</si>
  <si>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</si>
  <si>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</si>
  <si>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</si>
  <si>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</si>
  <si>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</si>
  <si>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</si>
  <si>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</si>
  <si>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</si>
  <si>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</si>
  <si>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</si>
  <si>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</si>
  <si>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</si>
  <si>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</si>
  <si>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</si>
  <si>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</si>
  <si>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</si>
  <si>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</si>
  <si>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</si>
  <si>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</si>
  <si>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</si>
  <si>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</si>
  <si>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</si>
  <si>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</si>
  <si>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</si>
  <si>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</si>
  <si>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</si>
  <si>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</si>
  <si>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</si>
  <si>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</si>
  <si>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</si>
  <si>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</si>
  <si>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</si>
  <si>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</si>
  <si>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</si>
  <si>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</si>
  <si>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</si>
  <si>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</si>
  <si>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</si>
  <si>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</si>
  <si>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</si>
  <si>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</si>
  <si>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</si>
  <si>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</si>
  <si>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</si>
  <si>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</si>
  <si>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 xml:space="preserve">Atico </t>
  </si>
  <si>
    <t xml:space="preserve">Planchada </t>
  </si>
  <si>
    <t xml:space="preserve">Mollendo </t>
  </si>
  <si>
    <t xml:space="preserve">Ilo </t>
  </si>
  <si>
    <t>R.M.N° 087-2014-PRODUCE, R.M.N° 089-2014-PRODUCE,  R.M.N° 109-2014-PRODUCE, R.M.N° 123-2014-PRODUCE, R.M.N° 145-2014-PRODUCE, R.M.N° 146-2014-PRODUCE, R.M.N° 155-2014-PRODUCE</t>
  </si>
  <si>
    <t xml:space="preserve">        Fecha  : 19/05/2014</t>
  </si>
  <si>
    <t>Callao, 20 mayo del 2014</t>
  </si>
  <si>
    <t>13.0 y 15.5</t>
  </si>
  <si>
    <t>11.5 y 13.0</t>
  </si>
  <si>
    <t>13.5 y 15.0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</si>
</sst>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C23" sqref="AC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9.57421875" style="2" bestFit="1" customWidth="1"/>
    <col min="10" max="10" width="16.57421875" style="2" bestFit="1" customWidth="1"/>
    <col min="11" max="16" width="16.421875" style="2" customWidth="1"/>
    <col min="17" max="17" width="19.28125" style="2" customWidth="1"/>
    <col min="18" max="18" width="22.7109375" style="2" customWidth="1"/>
    <col min="19" max="20" width="18.7109375" style="2" customWidth="1"/>
    <col min="21" max="21" width="22.140625" style="2" customWidth="1"/>
    <col min="22" max="22" width="19.8515625" style="2" customWidth="1"/>
    <col min="23" max="24" width="24.00390625" style="2" customWidth="1"/>
    <col min="25" max="25" width="21.28125" style="2" customWidth="1"/>
    <col min="26" max="26" width="20.421875" style="2" customWidth="1"/>
    <col min="27" max="27" width="25.00390625" style="2" customWidth="1"/>
    <col min="28" max="28" width="16.421875" style="2" customWidth="1"/>
    <col min="29" max="29" width="23.28125" style="2" customWidth="1"/>
    <col min="30" max="38" width="14.7109375" style="2" customWidth="1"/>
    <col min="39" max="40" width="18.71093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44</v>
      </c>
      <c r="AN4" s="102"/>
      <c r="AO4" s="102"/>
      <c r="AP4" s="102"/>
      <c r="AQ4" s="102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61</v>
      </c>
      <c r="AP6" s="104"/>
      <c r="AQ6" s="10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6" t="s">
        <v>4</v>
      </c>
      <c r="D8" s="95"/>
      <c r="E8" s="96" t="s">
        <v>5</v>
      </c>
      <c r="F8" s="95"/>
      <c r="G8" s="97" t="s">
        <v>6</v>
      </c>
      <c r="H8" s="100"/>
      <c r="I8" s="96" t="s">
        <v>46</v>
      </c>
      <c r="J8" s="99"/>
      <c r="K8" s="96" t="s">
        <v>7</v>
      </c>
      <c r="L8" s="99"/>
      <c r="M8" s="96" t="s">
        <v>8</v>
      </c>
      <c r="N8" s="99"/>
      <c r="O8" s="96" t="s">
        <v>9</v>
      </c>
      <c r="P8" s="99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7" t="s">
        <v>14</v>
      </c>
      <c r="Z8" s="98"/>
      <c r="AA8" s="97" t="s">
        <v>47</v>
      </c>
      <c r="AB8" s="98"/>
      <c r="AC8" s="94" t="s">
        <v>15</v>
      </c>
      <c r="AD8" s="95"/>
      <c r="AE8" s="94" t="s">
        <v>56</v>
      </c>
      <c r="AF8" s="95"/>
      <c r="AG8" s="94" t="s">
        <v>57</v>
      </c>
      <c r="AH8" s="95"/>
      <c r="AI8" s="94" t="s">
        <v>43</v>
      </c>
      <c r="AJ8" s="95"/>
      <c r="AK8" s="94" t="s">
        <v>58</v>
      </c>
      <c r="AL8" s="95"/>
      <c r="AM8" s="96" t="s">
        <v>59</v>
      </c>
      <c r="AN8" s="95"/>
      <c r="AO8" s="92" t="s">
        <v>16</v>
      </c>
      <c r="AP8" s="93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2840</v>
      </c>
      <c r="R10" s="64">
        <v>210</v>
      </c>
      <c r="S10" s="64">
        <v>1350</v>
      </c>
      <c r="T10" s="64">
        <v>0</v>
      </c>
      <c r="U10" s="64">
        <v>1050</v>
      </c>
      <c r="V10" s="64">
        <v>450</v>
      </c>
      <c r="W10" s="64">
        <v>1720</v>
      </c>
      <c r="X10" s="64">
        <v>1090</v>
      </c>
      <c r="Y10" s="64">
        <v>2878</v>
      </c>
      <c r="Z10" s="64">
        <v>2435</v>
      </c>
      <c r="AA10" s="64">
        <v>318</v>
      </c>
      <c r="AB10" s="64">
        <v>0</v>
      </c>
      <c r="AC10" s="64">
        <v>3809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7</v>
      </c>
      <c r="AN10" s="64">
        <v>0</v>
      </c>
      <c r="AO10" s="65">
        <f>SUMIF($C$9:$AN$9,"I.Mad",B10:AM10)</f>
        <v>13972</v>
      </c>
      <c r="AP10" s="65">
        <f aca="true" t="shared" si="0" ref="AO10:AP12">SUMIF($C$9:$AN$9,"I.Mad",C10:AN10)</f>
        <v>4185</v>
      </c>
      <c r="AQ10" s="65">
        <f>SUM(AO10:AP10)</f>
        <v>18157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17</v>
      </c>
      <c r="R11" s="66">
        <v>2</v>
      </c>
      <c r="S11" s="66">
        <v>10</v>
      </c>
      <c r="T11" s="66" t="s">
        <v>22</v>
      </c>
      <c r="U11" s="66">
        <v>5</v>
      </c>
      <c r="V11" s="64">
        <v>5</v>
      </c>
      <c r="W11" s="66">
        <v>10</v>
      </c>
      <c r="X11" s="66">
        <v>38</v>
      </c>
      <c r="Y11" s="66">
        <v>59</v>
      </c>
      <c r="Z11" s="66">
        <v>90</v>
      </c>
      <c r="AA11" s="66">
        <v>3</v>
      </c>
      <c r="AB11" s="66" t="s">
        <v>22</v>
      </c>
      <c r="AC11" s="66">
        <v>25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>
        <v>1</v>
      </c>
      <c r="AN11" s="66" t="s">
        <v>22</v>
      </c>
      <c r="AO11" s="65">
        <f t="shared" si="0"/>
        <v>130</v>
      </c>
      <c r="AP11" s="65">
        <f t="shared" si="0"/>
        <v>135</v>
      </c>
      <c r="AQ11" s="65">
        <f>SUM(AO11:AP11)</f>
        <v>265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6</v>
      </c>
      <c r="R12" s="66">
        <v>1</v>
      </c>
      <c r="S12" s="66">
        <v>3</v>
      </c>
      <c r="T12" s="66" t="s">
        <v>22</v>
      </c>
      <c r="U12" s="66">
        <v>2</v>
      </c>
      <c r="V12" s="66">
        <v>4</v>
      </c>
      <c r="W12" s="66">
        <v>2</v>
      </c>
      <c r="X12" s="66">
        <v>12</v>
      </c>
      <c r="Y12" s="66">
        <v>6</v>
      </c>
      <c r="Z12" s="66">
        <v>10</v>
      </c>
      <c r="AA12" s="66">
        <v>1</v>
      </c>
      <c r="AB12" s="66" t="s">
        <v>22</v>
      </c>
      <c r="AC12" s="66">
        <v>8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>
        <v>1</v>
      </c>
      <c r="AN12" s="66" t="s">
        <v>22</v>
      </c>
      <c r="AO12" s="65">
        <f t="shared" si="0"/>
        <v>29</v>
      </c>
      <c r="AP12" s="65">
        <f t="shared" si="0"/>
        <v>27</v>
      </c>
      <c r="AQ12" s="65">
        <f>SUM(AO12:AP12)</f>
        <v>56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0.09746309984679395</v>
      </c>
      <c r="R13" s="66">
        <v>0</v>
      </c>
      <c r="S13" s="66">
        <v>3.3</v>
      </c>
      <c r="T13" s="66" t="s">
        <v>22</v>
      </c>
      <c r="U13" s="66">
        <v>0</v>
      </c>
      <c r="V13" s="66">
        <v>2.4688192622614364</v>
      </c>
      <c r="W13" s="66">
        <v>24.236947125762924</v>
      </c>
      <c r="X13" s="66">
        <v>1.4340623181429097</v>
      </c>
      <c r="Y13" s="66">
        <v>2.6992051469152685</v>
      </c>
      <c r="Z13" s="66">
        <v>1.3086142587159082</v>
      </c>
      <c r="AA13" s="66">
        <v>1.6</v>
      </c>
      <c r="AB13" s="66" t="s">
        <v>22</v>
      </c>
      <c r="AC13" s="66">
        <v>7.11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>
        <v>0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13.5</v>
      </c>
      <c r="R14" s="39" t="s">
        <v>65</v>
      </c>
      <c r="S14" s="91">
        <v>13.5</v>
      </c>
      <c r="T14" s="72" t="s">
        <v>22</v>
      </c>
      <c r="U14" s="72">
        <v>13.5</v>
      </c>
      <c r="V14" s="72">
        <v>13</v>
      </c>
      <c r="W14" s="39" t="s">
        <v>64</v>
      </c>
      <c r="X14" s="72">
        <v>13.5</v>
      </c>
      <c r="Y14" s="72">
        <v>13.5</v>
      </c>
      <c r="Z14" s="72">
        <v>13.5</v>
      </c>
      <c r="AA14" s="39" t="s">
        <v>63</v>
      </c>
      <c r="AB14" s="72" t="s">
        <v>22</v>
      </c>
      <c r="AC14" s="71">
        <v>13.5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>
        <v>14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88">
        <v>4.366367528159082</v>
      </c>
      <c r="Z23" s="88">
        <v>0.12</v>
      </c>
      <c r="AA23" s="69">
        <v>12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16.36636752815908</v>
      </c>
      <c r="AP23" s="69">
        <f t="shared" si="2"/>
        <v>0.12</v>
      </c>
      <c r="AQ23" s="69">
        <f t="shared" si="3"/>
        <v>16.486367528159082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>
        <v>1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1</v>
      </c>
      <c r="AP28" s="69">
        <f t="shared" si="2"/>
        <v>0</v>
      </c>
      <c r="AQ28" s="69">
        <f t="shared" si="3"/>
        <v>1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2840</v>
      </c>
      <c r="R36" s="69">
        <f t="shared" si="4"/>
        <v>210</v>
      </c>
      <c r="S36" s="69">
        <f t="shared" si="4"/>
        <v>1350</v>
      </c>
      <c r="T36" s="69">
        <f t="shared" si="4"/>
        <v>0</v>
      </c>
      <c r="U36" s="69">
        <f aca="true" t="shared" si="5" ref="U36:AA36">+SUM(U10,U16,U22:U35)</f>
        <v>1050</v>
      </c>
      <c r="V36" s="69">
        <f t="shared" si="5"/>
        <v>450</v>
      </c>
      <c r="W36" s="69">
        <f t="shared" si="5"/>
        <v>1720</v>
      </c>
      <c r="X36" s="69">
        <f t="shared" si="5"/>
        <v>1090</v>
      </c>
      <c r="Y36" s="69">
        <f t="shared" si="5"/>
        <v>2882.366367528159</v>
      </c>
      <c r="Z36" s="69">
        <f t="shared" si="5"/>
        <v>2435.12</v>
      </c>
      <c r="AA36" s="69">
        <f t="shared" si="5"/>
        <v>330</v>
      </c>
      <c r="AB36" s="69">
        <f t="shared" si="4"/>
        <v>0</v>
      </c>
      <c r="AC36" s="69">
        <f t="shared" si="4"/>
        <v>3810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7</v>
      </c>
      <c r="AN36" s="69">
        <f t="shared" si="4"/>
        <v>0</v>
      </c>
      <c r="AO36" s="69">
        <f>SUM(AO10,AO16,AO22:AO35)</f>
        <v>13989.366367528159</v>
      </c>
      <c r="AP36" s="69">
        <f>SUM(AP10,AP16,AP22:AP35)</f>
        <v>4185.12</v>
      </c>
      <c r="AQ36" s="69">
        <f>SUM(AO36:AP36)</f>
        <v>18174.48636752816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20.6</v>
      </c>
      <c r="H37" s="71"/>
      <c r="I37" s="71">
        <v>22.1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18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2014-05-20T18:10:14Z</dcterms:modified>
  <cp:category/>
  <cp:version/>
  <cp:contentType/>
  <cp:contentStatus/>
</cp:coreProperties>
</file>