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<sst xmlns="http://schemas.openxmlformats.org/spreadsheetml/2006/main" count="409" uniqueCount="68">
  <si>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</si>
  <si>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</si>
  <si>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</si>
  <si>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</si>
  <si>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</si>
  <si>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</si>
  <si>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</si>
  <si>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</si>
  <si>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</si>
  <si>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</si>
  <si>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</si>
  <si>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</si>
  <si>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</si>
  <si>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</si>
  <si>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</si>
  <si>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</si>
  <si>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</si>
  <si>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</si>
  <si>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</si>
  <si>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</si>
  <si>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</si>
  <si>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</si>
  <si>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</si>
  <si>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</si>
  <si>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</si>
  <si>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</si>
  <si>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</si>
  <si>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</si>
  <si>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</si>
  <si>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</si>
  <si>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</si>
  <si>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</si>
  <si>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</si>
  <si>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</si>
  <si>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</si>
  <si>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</si>
  <si>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</si>
  <si>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</si>
  <si>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</si>
  <si>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</si>
  <si>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</si>
  <si>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</si>
  <si>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</si>
  <si>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</si>
  <si>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</si>
  <si>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</si>
  <si>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</si>
  <si>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</si>
  <si>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</si>
  <si>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</si>
  <si>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</si>
  <si>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</si>
  <si>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</si>
  <si>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</si>
  <si>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</si>
  <si>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</si>
  <si>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</si>
  <si>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</si>
  <si>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</si>
  <si>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</si>
  <si>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</si>
  <si>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</si>
  <si>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</si>
  <si>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</si>
  <si>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R.M.N°074-2021-PRODUCE</t>
  </si>
  <si>
    <t xml:space="preserve">        Fecha  : 19/04/2021</t>
  </si>
  <si>
    <t>Callao, 20 de abril del 2021</t>
  </si>
  <si>
    <t xml:space="preserve">           Atención: José Luis Chicoma Lúcar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</si>
</sst>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zoomScale="23" zoomScaleNormal="23" workbookViewId="0">
      <selection activeCell="B4" sqref="B4:AQ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67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65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719.5</v>
      </c>
      <c r="AL12" s="23">
        <v>0</v>
      </c>
      <c r="AM12" s="23">
        <v>842.63499999999999</v>
      </c>
      <c r="AN12" s="23">
        <v>0</v>
      </c>
      <c r="AO12" s="23">
        <f>SUMIF($C$11:$AN$11,"Ind",C12:AN12)</f>
        <v>1562.135</v>
      </c>
      <c r="AP12" s="23">
        <f>SUMIF($C$11:$AN$11,"I.Mad",C12:AN12)</f>
        <v>0</v>
      </c>
      <c r="AQ12" s="23">
        <f>SUM(AO12:AP12)</f>
        <v>1562.135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4</v>
      </c>
      <c r="AL13" s="23" t="s">
        <v>31</v>
      </c>
      <c r="AM13" s="23">
        <v>6</v>
      </c>
      <c r="AN13" s="23" t="s">
        <v>31</v>
      </c>
      <c r="AO13" s="23">
        <f>SUMIF($C$11:$AN$11,"Ind*",C13:AN13)</f>
        <v>10</v>
      </c>
      <c r="AP13" s="23">
        <f>SUMIF($C$11:$AN$11,"I.Mad",C13:AN13)</f>
        <v>0</v>
      </c>
      <c r="AQ13" s="23">
        <f>SUM(AO13:AP13)</f>
        <v>10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2</v>
      </c>
      <c r="AL14" s="23" t="s">
        <v>31</v>
      </c>
      <c r="AM14" s="23">
        <v>4</v>
      </c>
      <c r="AN14" s="23" t="s">
        <v>31</v>
      </c>
      <c r="AO14" s="23">
        <f>SUMIF($C$11:$AN$11,"Ind*",C14:AN14)</f>
        <v>6</v>
      </c>
      <c r="AP14" s="23">
        <f>SUMIF($C$11:$AN$11,"I.Mad",C14:AN14)</f>
        <v>0</v>
      </c>
      <c r="AQ14" s="23">
        <f>SUM(AO14:AP14)</f>
        <v>6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3.1452876286136009</v>
      </c>
      <c r="AL15" s="23" t="s">
        <v>31</v>
      </c>
      <c r="AM15" s="23">
        <v>12.4978069266663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13</v>
      </c>
      <c r="AL16" s="29" t="s">
        <v>31</v>
      </c>
      <c r="AM16" s="29">
        <v>13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719.5</v>
      </c>
      <c r="AL41" s="35">
        <f t="shared" si="3"/>
        <v>0</v>
      </c>
      <c r="AM41" s="35">
        <f t="shared" si="3"/>
        <v>842.63499999999999</v>
      </c>
      <c r="AN41" s="35">
        <f t="shared" si="3"/>
        <v>0</v>
      </c>
      <c r="AO41" s="35">
        <f>SUM(AO12,AO18,AO24:AO37)</f>
        <v>1562.135</v>
      </c>
      <c r="AP41" s="35">
        <f>SUM(AP12,AP18,AP24:AP37)</f>
        <v>0</v>
      </c>
      <c r="AQ41" s="35">
        <f t="shared" si="2"/>
        <v>1562.135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17.399999999999999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2021-04-27T18:30:36Z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