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120" windowWidth="20310" windowHeight="6360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<sst xmlns="http://schemas.openxmlformats.org/spreadsheetml/2006/main" count="355" uniqueCount="70">
  <si>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</si>
  <si>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</si>
  <si>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</si>
  <si>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</si>
  <si>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</si>
  <si>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</si>
  <si>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</si>
  <si>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</si>
  <si>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</si>
  <si>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</si>
  <si>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</si>
  <si>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</si>
  <si>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</si>
  <si>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</si>
  <si>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</si>
  <si>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</si>
  <si>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</si>
  <si>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</si>
  <si>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</si>
  <si>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</si>
  <si>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</si>
  <si>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</si>
  <si>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</si>
  <si>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</si>
  <si>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</si>
  <si>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</si>
  <si>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</si>
  <si>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</si>
  <si>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</si>
  <si>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</si>
  <si>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</si>
  <si>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</si>
  <si>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</si>
  <si>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</si>
  <si>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</si>
  <si>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</si>
  <si>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</si>
  <si>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</si>
  <si>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</si>
  <si>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</si>
  <si>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</si>
  <si>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</si>
  <si>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</si>
  <si>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</si>
  <si>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</si>
  <si>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</si>
  <si>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</si>
  <si>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</si>
  <si>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</si>
  <si>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</si>
  <si>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</si>
  <si>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</si>
  <si>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</si>
  <si>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</si>
  <si>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</si>
  <si>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</si>
  <si>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</si>
  <si>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</si>
  <si>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</si>
  <si>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</si>
  <si>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</si>
  <si>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</si>
  <si>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</si>
  <si>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</si>
  <si>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</si>
  <si>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</si>
  <si>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MALAGUA</t>
  </si>
  <si>
    <t xml:space="preserve">        Fecha  : 19/04/2018</t>
  </si>
  <si>
    <t>Callao, 20 de abril del 2018</t>
  </si>
  <si>
    <t>11.5,12.0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</si>
</sst>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5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69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8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7" fontId="16" fillId="0" borderId="0" xfId="0" applyNumberFormat="1" applyFont="1" applyBorder="1"/>
    <xf numFmtId="167" fontId="17" fillId="3" borderId="5" xfId="0" applyNumberFormat="1" applyFont="1" applyFill="1" applyBorder="1" applyAlignment="1">
      <alignment horizontal="center" wrapText="1"/>
    </xf>
    <xf numFmtId="167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7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7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7" fontId="27" fillId="0" borderId="1" xfId="0" applyNumberFormat="1" applyFont="1" applyFill="1" applyBorder="1" applyAlignment="1">
      <alignment horizontal="center"/>
    </xf>
    <xf numFmtId="167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7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7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7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7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8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7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M16" sqref="M16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2.425781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0.14062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64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7" t="s">
        <v>44</v>
      </c>
      <c r="J10" s="127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51</v>
      </c>
      <c r="X10" s="119"/>
      <c r="Y10" s="117" t="s">
        <v>45</v>
      </c>
      <c r="Z10" s="116"/>
      <c r="AA10" s="117" t="s">
        <v>38</v>
      </c>
      <c r="AB10" s="116"/>
      <c r="AC10" s="117" t="s">
        <v>13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14</v>
      </c>
      <c r="AP10" s="126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504.55</v>
      </c>
      <c r="F12" s="50">
        <v>3487</v>
      </c>
      <c r="G12" s="50">
        <v>3482</v>
      </c>
      <c r="H12" s="50">
        <v>0</v>
      </c>
      <c r="I12" s="50">
        <v>12589.19</v>
      </c>
      <c r="J12" s="50">
        <v>4052.79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3245</v>
      </c>
      <c r="R12" s="50">
        <v>0</v>
      </c>
      <c r="S12" s="50">
        <v>1800</v>
      </c>
      <c r="T12" s="50">
        <v>75</v>
      </c>
      <c r="U12" s="50">
        <v>40</v>
      </c>
      <c r="V12" s="50">
        <v>145</v>
      </c>
      <c r="W12" s="50">
        <v>1400</v>
      </c>
      <c r="X12" s="50">
        <v>0</v>
      </c>
      <c r="Y12" s="50">
        <v>820.78</v>
      </c>
      <c r="Z12" s="50">
        <v>85.265000000000001</v>
      </c>
      <c r="AA12" s="50">
        <v>3178.8423076923077</v>
      </c>
      <c r="AB12" s="50">
        <v>413.89736308316435</v>
      </c>
      <c r="AC12" s="50">
        <v>5828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32888.36230769231</v>
      </c>
      <c r="AP12" s="51">
        <f>SUMIF($C$11:$AN$11,"I.Mad",C12:AN12)</f>
        <v>8258.9523630831645</v>
      </c>
      <c r="AQ12" s="51">
        <f>SUM(AO12:AP12)</f>
        <v>41147.314670775479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>
        <v>2</v>
      </c>
      <c r="F13" s="52">
        <v>59</v>
      </c>
      <c r="G13" s="52">
        <v>12</v>
      </c>
      <c r="H13" s="52" t="s">
        <v>20</v>
      </c>
      <c r="I13" s="52">
        <v>59</v>
      </c>
      <c r="J13" s="52">
        <v>67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18</v>
      </c>
      <c r="R13" s="52" t="s">
        <v>20</v>
      </c>
      <c r="S13" s="52">
        <v>12</v>
      </c>
      <c r="T13" s="52">
        <v>2</v>
      </c>
      <c r="U13" s="52">
        <v>2</v>
      </c>
      <c r="V13" s="52">
        <v>7</v>
      </c>
      <c r="W13" s="52">
        <v>11</v>
      </c>
      <c r="X13" s="52" t="s">
        <v>20</v>
      </c>
      <c r="Y13" s="52">
        <v>15</v>
      </c>
      <c r="Z13" s="52">
        <v>2</v>
      </c>
      <c r="AA13" s="52">
        <v>11</v>
      </c>
      <c r="AB13" s="52">
        <v>5</v>
      </c>
      <c r="AC13" s="52">
        <v>17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159</v>
      </c>
      <c r="AP13" s="51">
        <f>SUMIF($C$11:$AN$11,"I.Mad",C13:AN13)</f>
        <v>142</v>
      </c>
      <c r="AQ13" s="51">
        <f>SUM(AO13:AP13)</f>
        <v>301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>
        <v>2</v>
      </c>
      <c r="F14" s="52">
        <v>4</v>
      </c>
      <c r="G14" s="52">
        <v>5</v>
      </c>
      <c r="H14" s="52" t="s">
        <v>20</v>
      </c>
      <c r="I14" s="52">
        <v>2</v>
      </c>
      <c r="J14" s="52">
        <v>16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6</v>
      </c>
      <c r="R14" s="52" t="s">
        <v>20</v>
      </c>
      <c r="S14" s="52">
        <v>7</v>
      </c>
      <c r="T14" s="52">
        <v>1</v>
      </c>
      <c r="U14" s="52">
        <v>1</v>
      </c>
      <c r="V14" s="52">
        <v>4</v>
      </c>
      <c r="W14" s="52">
        <v>6</v>
      </c>
      <c r="X14" s="52" t="s">
        <v>20</v>
      </c>
      <c r="Y14" s="52">
        <v>4</v>
      </c>
      <c r="Z14" s="52">
        <v>2</v>
      </c>
      <c r="AA14" s="52">
        <v>4</v>
      </c>
      <c r="AB14" s="52">
        <v>3</v>
      </c>
      <c r="AC14" s="52">
        <v>6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43</v>
      </c>
      <c r="AP14" s="51">
        <f>SUMIF($C$11:$AN$11,"I.Mad",C14:AN14)</f>
        <v>30</v>
      </c>
      <c r="AQ14" s="51">
        <f>SUM(AO14:AP14)</f>
        <v>73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>
        <v>16.1642697818891</v>
      </c>
      <c r="F15" s="52">
        <v>3.0543837189534817</v>
      </c>
      <c r="G15" s="52">
        <v>12.650898784353224</v>
      </c>
      <c r="H15" s="52" t="s">
        <v>20</v>
      </c>
      <c r="I15" s="52">
        <v>2.9247115834671331</v>
      </c>
      <c r="J15" s="52">
        <v>1.2252667442872422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7.1243700494170001</v>
      </c>
      <c r="R15" s="52" t="s">
        <v>20</v>
      </c>
      <c r="S15" s="52">
        <v>20.667805473565576</v>
      </c>
      <c r="T15" s="52">
        <v>22.613065326633162</v>
      </c>
      <c r="U15" s="52">
        <v>16.000000000000004</v>
      </c>
      <c r="V15" s="52">
        <v>19.206883236433502</v>
      </c>
      <c r="W15" s="52">
        <v>39.719200348734901</v>
      </c>
      <c r="X15" s="52" t="s">
        <v>20</v>
      </c>
      <c r="Y15" s="52">
        <v>56.8</v>
      </c>
      <c r="Z15" s="52">
        <v>70.900000000000006</v>
      </c>
      <c r="AA15" s="52">
        <v>43.866733602623604</v>
      </c>
      <c r="AB15" s="52">
        <v>31.166909096284655</v>
      </c>
      <c r="AC15" s="52">
        <v>64.576805900641688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>
        <v>12.5</v>
      </c>
      <c r="F16" s="57">
        <v>13.5</v>
      </c>
      <c r="G16" s="57">
        <v>12.5</v>
      </c>
      <c r="H16" s="57" t="s">
        <v>20</v>
      </c>
      <c r="I16" s="57">
        <v>13.5</v>
      </c>
      <c r="J16" s="57">
        <v>13.5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 t="s">
        <v>20</v>
      </c>
      <c r="S16" s="57">
        <v>13</v>
      </c>
      <c r="T16" s="57">
        <v>13.5</v>
      </c>
      <c r="U16" s="57">
        <v>13.5</v>
      </c>
      <c r="V16" s="57">
        <v>13.5</v>
      </c>
      <c r="W16" s="57">
        <v>12</v>
      </c>
      <c r="X16" s="57" t="s">
        <v>20</v>
      </c>
      <c r="Y16" s="57">
        <v>11</v>
      </c>
      <c r="Z16" s="57">
        <v>11</v>
      </c>
      <c r="AA16" s="57" t="s">
        <v>69</v>
      </c>
      <c r="AB16" s="57">
        <v>12.5</v>
      </c>
      <c r="AC16" s="57">
        <v>11.5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>
        <v>1.7509803921568627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1.7509803921568627</v>
      </c>
      <c r="AP25" s="51">
        <f t="shared" si="1"/>
        <v>0</v>
      </c>
      <c r="AQ25" s="54">
        <f>SUM(AO25:AP25)</f>
        <v>1.7509803921568627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>
        <v>1.1576923076923076</v>
      </c>
      <c r="AB30" s="54">
        <v>6.1026369168357002</v>
      </c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1.1576923076923076</v>
      </c>
      <c r="AP30" s="51">
        <f t="shared" si="1"/>
        <v>6.1026369168357002</v>
      </c>
      <c r="AQ30" s="54">
        <f t="shared" si="2"/>
        <v>7.2603292245280073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504.55</v>
      </c>
      <c r="F41" s="54">
        <f t="shared" si="8"/>
        <v>3487</v>
      </c>
      <c r="G41" s="54">
        <f t="shared" si="8"/>
        <v>3482</v>
      </c>
      <c r="H41" s="54">
        <f t="shared" si="8"/>
        <v>0</v>
      </c>
      <c r="I41" s="54">
        <f t="shared" si="8"/>
        <v>12589.19</v>
      </c>
      <c r="J41" s="54">
        <f t="shared" si="8"/>
        <v>4052.79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3245</v>
      </c>
      <c r="R41" s="54">
        <f t="shared" si="8"/>
        <v>0</v>
      </c>
      <c r="S41" s="54">
        <f>+SUM(S24:S40,S18,S12)</f>
        <v>1800</v>
      </c>
      <c r="T41" s="54">
        <f t="shared" si="8"/>
        <v>75</v>
      </c>
      <c r="U41" s="54">
        <f>+SUM(U24:U40,U18,U12)</f>
        <v>40</v>
      </c>
      <c r="V41" s="54">
        <f t="shared" si="8"/>
        <v>145</v>
      </c>
      <c r="W41" s="54">
        <f t="shared" si="8"/>
        <v>1400</v>
      </c>
      <c r="X41" s="54">
        <f t="shared" si="8"/>
        <v>0</v>
      </c>
      <c r="Y41" s="54">
        <f t="shared" si="8"/>
        <v>820.78</v>
      </c>
      <c r="Z41" s="54">
        <f t="shared" si="8"/>
        <v>85.265000000000001</v>
      </c>
      <c r="AA41" s="54">
        <f t="shared" si="8"/>
        <v>3180</v>
      </c>
      <c r="AB41" s="54">
        <f t="shared" si="8"/>
        <v>420.00000000000006</v>
      </c>
      <c r="AC41" s="54">
        <f t="shared" si="8"/>
        <v>5829.7509803921566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32891.270980392161</v>
      </c>
      <c r="AP41" s="54">
        <f>SUM(AP12,AP18,AP24:AP37)</f>
        <v>8265.0550000000003</v>
      </c>
      <c r="AQ41" s="54">
        <f>SUM(AO41:AP41)</f>
        <v>41156.325980392161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17.100000000000001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/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2018-04-20T18:53:53Z</dcterms:modified>
</cp:coreProperties>
</file>