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<sst xmlns="http://schemas.openxmlformats.org/spreadsheetml/2006/main" count="351" uniqueCount="66">
  <si>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</si>
  <si>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</si>
  <si>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</si>
  <si>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</si>
  <si>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</si>
  <si>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</si>
  <si>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</si>
  <si>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</si>
  <si>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</si>
  <si>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</si>
  <si>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</si>
  <si>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</si>
  <si>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</si>
  <si>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</si>
  <si>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</si>
  <si>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</si>
  <si>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</si>
  <si>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</si>
  <si>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</si>
  <si>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</si>
  <si>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</si>
  <si>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</si>
  <si>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</si>
  <si>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</si>
  <si>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</si>
  <si>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</si>
  <si>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</si>
  <si>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</si>
  <si>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</si>
  <si>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</si>
  <si>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</si>
  <si>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</si>
  <si>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</si>
  <si>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</si>
  <si>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</si>
  <si>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</si>
  <si>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</si>
  <si>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</si>
  <si>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</si>
  <si>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</si>
  <si>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</si>
  <si>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</si>
  <si>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</si>
  <si>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</si>
  <si>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</si>
  <si>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</si>
  <si>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</si>
  <si>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</si>
  <si>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</si>
  <si>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</si>
  <si>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</si>
  <si>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</si>
  <si>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</si>
  <si>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</si>
  <si>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</si>
  <si>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</si>
  <si>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</si>
  <si>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</si>
  <si>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</si>
  <si>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</si>
  <si>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</si>
  <si>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</si>
  <si>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S/M</t>
  </si>
  <si>
    <t xml:space="preserve">        Fecha  : 19/04/2015</t>
  </si>
  <si>
    <t>Callao, 20 de abril del 2015</t>
  </si>
  <si>
    <t xml:space="preserve">R.M.Nº 003-2015-PRODUCE, R.M.N°056-2015 PRODUCE, R.M.N°078-2015 PRODUCE, R.M.N°082-2015 PRODUCE, R.M.N°098-2015 PRODUCE ,R.M.N°102-2015 PRODUCE ,R.M.N°103-2015 PRODUCE 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</si>
</sst>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C1">
      <selection activeCell="S29" sqref="S2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9.28125" style="2" customWidth="1"/>
    <col min="7" max="7" width="22.7109375" style="2" customWidth="1"/>
    <col min="8" max="8" width="19.28125" style="2" customWidth="1"/>
    <col min="9" max="9" width="22.7109375" style="2" customWidth="1"/>
    <col min="10" max="17" width="19.28125" style="2" customWidth="1"/>
    <col min="18" max="18" width="25.00390625" style="2" customWidth="1"/>
    <col min="19" max="19" width="26.7109375" style="2" customWidth="1"/>
    <col min="20" max="20" width="21.00390625" style="2" customWidth="1"/>
    <col min="21" max="21" width="19.28125" style="2" customWidth="1"/>
    <col min="22" max="22" width="21.57421875" style="2" customWidth="1"/>
    <col min="23" max="23" width="30.140625" style="2" customWidth="1"/>
    <col min="24" max="25" width="19.28125" style="2" customWidth="1"/>
    <col min="26" max="26" width="27.8515625" style="2" customWidth="1"/>
    <col min="27" max="28" width="19.28125" style="2" customWidth="1"/>
    <col min="29" max="29" width="21.5742187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57</v>
      </c>
    </row>
    <row r="2" ht="30">
      <c r="B2" s="99" t="s">
        <v>58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49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42</v>
      </c>
      <c r="AN6" s="105"/>
      <c r="AO6" s="105"/>
      <c r="AP6" s="105"/>
      <c r="AQ6" s="105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59</v>
      </c>
      <c r="J10" s="110"/>
      <c r="K10" s="110" t="s">
        <v>7</v>
      </c>
      <c r="L10" s="110"/>
      <c r="M10" s="111" t="s">
        <v>8</v>
      </c>
      <c r="N10" s="112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60</v>
      </c>
      <c r="Z10" s="103"/>
      <c r="AA10" s="116" t="s">
        <v>43</v>
      </c>
      <c r="AB10" s="117"/>
      <c r="AC10" s="115" t="s">
        <v>14</v>
      </c>
      <c r="AD10" s="103"/>
      <c r="AE10" s="115" t="s">
        <v>50</v>
      </c>
      <c r="AF10" s="103"/>
      <c r="AG10" s="115" t="s">
        <v>51</v>
      </c>
      <c r="AH10" s="103"/>
      <c r="AI10" s="115" t="s">
        <v>41</v>
      </c>
      <c r="AJ10" s="103"/>
      <c r="AK10" s="115" t="s">
        <v>52</v>
      </c>
      <c r="AL10" s="103"/>
      <c r="AM10" s="102" t="s">
        <v>53</v>
      </c>
      <c r="AN10" s="103"/>
      <c r="AO10" s="113" t="s">
        <v>15</v>
      </c>
      <c r="AP10" s="11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592</v>
      </c>
      <c r="G12" s="54">
        <v>9724.544999999998</v>
      </c>
      <c r="H12" s="54">
        <v>365.625</v>
      </c>
      <c r="I12" s="54">
        <v>13705</v>
      </c>
      <c r="J12" s="54">
        <v>7850</v>
      </c>
      <c r="K12" s="54">
        <v>2314</v>
      </c>
      <c r="L12" s="54">
        <v>371</v>
      </c>
      <c r="M12" s="54">
        <v>0</v>
      </c>
      <c r="N12" s="54">
        <v>0</v>
      </c>
      <c r="O12" s="54">
        <v>0</v>
      </c>
      <c r="P12" s="54">
        <v>0</v>
      </c>
      <c r="Q12" s="54">
        <v>6413.5</v>
      </c>
      <c r="R12" s="54">
        <v>300</v>
      </c>
      <c r="S12" s="54">
        <v>2930</v>
      </c>
      <c r="T12" s="54">
        <v>780</v>
      </c>
      <c r="U12" s="54">
        <v>2010</v>
      </c>
      <c r="V12" s="54">
        <v>1000</v>
      </c>
      <c r="W12" s="54">
        <v>4840</v>
      </c>
      <c r="X12" s="54">
        <v>0</v>
      </c>
      <c r="Y12" s="54">
        <v>2756</v>
      </c>
      <c r="Z12" s="54">
        <v>0</v>
      </c>
      <c r="AA12" s="54">
        <v>780</v>
      </c>
      <c r="AB12" s="54">
        <v>0</v>
      </c>
      <c r="AC12" s="54">
        <v>7510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52983.045</v>
      </c>
      <c r="AP12" s="55">
        <f>SUMIF($C$11:$AN$11,"I.Mad",C12:AN12)</f>
        <v>11258.625</v>
      </c>
      <c r="AQ12" s="55">
        <f>SUM(AO12:AP12)</f>
        <v>64241.67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31</v>
      </c>
      <c r="G13" s="56">
        <v>24</v>
      </c>
      <c r="H13" s="56">
        <v>10</v>
      </c>
      <c r="I13" s="56">
        <v>55</v>
      </c>
      <c r="J13" s="56">
        <v>134</v>
      </c>
      <c r="K13" s="56">
        <v>11</v>
      </c>
      <c r="L13" s="56">
        <v>5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27</v>
      </c>
      <c r="R13" s="56">
        <v>4</v>
      </c>
      <c r="S13" s="56">
        <v>12</v>
      </c>
      <c r="T13" s="56">
        <v>7</v>
      </c>
      <c r="U13" s="56">
        <v>11</v>
      </c>
      <c r="V13" s="56">
        <v>8</v>
      </c>
      <c r="W13" s="56">
        <v>13</v>
      </c>
      <c r="X13" s="56" t="s">
        <v>21</v>
      </c>
      <c r="Y13" s="56">
        <v>19</v>
      </c>
      <c r="Z13" s="56" t="s">
        <v>21</v>
      </c>
      <c r="AA13" s="56">
        <v>7</v>
      </c>
      <c r="AB13" s="56" t="s">
        <v>21</v>
      </c>
      <c r="AC13" s="56">
        <v>46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225</v>
      </c>
      <c r="AP13" s="55">
        <f>SUMIF($C$11:$AN$11,"I.Mad",C13:AN13)</f>
        <v>199</v>
      </c>
      <c r="AQ13" s="55">
        <f>SUM(AO13:AP13)</f>
        <v>424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62</v>
      </c>
      <c r="G14" s="56">
        <v>10</v>
      </c>
      <c r="H14" s="56">
        <v>1</v>
      </c>
      <c r="I14" s="56" t="s">
        <v>62</v>
      </c>
      <c r="J14" s="56" t="s">
        <v>62</v>
      </c>
      <c r="K14" s="56">
        <v>7</v>
      </c>
      <c r="L14" s="56">
        <v>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9</v>
      </c>
      <c r="R14" s="56">
        <v>1</v>
      </c>
      <c r="S14" s="56">
        <v>7</v>
      </c>
      <c r="T14" s="56">
        <v>1</v>
      </c>
      <c r="U14" s="56">
        <v>2</v>
      </c>
      <c r="V14" s="56">
        <v>4</v>
      </c>
      <c r="W14" s="56">
        <v>5</v>
      </c>
      <c r="X14" s="56" t="s">
        <v>21</v>
      </c>
      <c r="Y14" s="56">
        <v>5</v>
      </c>
      <c r="Z14" s="56" t="s">
        <v>21</v>
      </c>
      <c r="AA14" s="56">
        <v>4</v>
      </c>
      <c r="AB14" s="56" t="s">
        <v>21</v>
      </c>
      <c r="AC14" s="56">
        <v>9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58</v>
      </c>
      <c r="AP14" s="55">
        <f>SUMIF($C$11:$AN$11,"I.Mad",C14:AN14)</f>
        <v>8</v>
      </c>
      <c r="AQ14" s="55">
        <f>SUM(AO14:AP14)</f>
        <v>66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>
        <v>0.9</v>
      </c>
      <c r="H15" s="56">
        <v>0.6</v>
      </c>
      <c r="I15" s="56" t="s">
        <v>21</v>
      </c>
      <c r="J15" s="56" t="s">
        <v>21</v>
      </c>
      <c r="K15" s="56">
        <v>5.39</v>
      </c>
      <c r="L15" s="56">
        <v>4.76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0.3</v>
      </c>
      <c r="R15" s="56">
        <v>0</v>
      </c>
      <c r="S15" s="56">
        <v>1.9</v>
      </c>
      <c r="T15" s="56">
        <v>0.5</v>
      </c>
      <c r="U15" s="56">
        <v>4.1</v>
      </c>
      <c r="V15" s="56">
        <v>1.1</v>
      </c>
      <c r="W15" s="56">
        <v>1.2</v>
      </c>
      <c r="X15" s="56" t="s">
        <v>21</v>
      </c>
      <c r="Y15" s="56">
        <v>9.3</v>
      </c>
      <c r="Z15" s="56" t="s">
        <v>21</v>
      </c>
      <c r="AA15" s="56">
        <v>20.25</v>
      </c>
      <c r="AB15" s="56" t="s">
        <v>21</v>
      </c>
      <c r="AC15" s="56">
        <v>35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>
        <v>13.5</v>
      </c>
      <c r="H16" s="62">
        <v>14</v>
      </c>
      <c r="I16" s="62" t="s">
        <v>21</v>
      </c>
      <c r="J16" s="62" t="s">
        <v>21</v>
      </c>
      <c r="K16" s="62">
        <v>13.5</v>
      </c>
      <c r="L16" s="62">
        <v>14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14</v>
      </c>
      <c r="R16" s="62">
        <v>14</v>
      </c>
      <c r="S16" s="62">
        <v>14</v>
      </c>
      <c r="T16" s="62">
        <v>13.5</v>
      </c>
      <c r="U16" s="62">
        <v>13.5</v>
      </c>
      <c r="V16" s="62">
        <v>13.5</v>
      </c>
      <c r="W16" s="62">
        <v>13.5</v>
      </c>
      <c r="X16" s="62" t="s">
        <v>21</v>
      </c>
      <c r="Y16" s="62">
        <v>13</v>
      </c>
      <c r="Z16" s="62" t="s">
        <v>21</v>
      </c>
      <c r="AA16" s="62">
        <v>12.5</v>
      </c>
      <c r="AB16" s="62" t="s">
        <v>21</v>
      </c>
      <c r="AC16" s="62">
        <v>12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77"/>
      <c r="H25" s="59"/>
      <c r="I25" s="77"/>
      <c r="J25" s="59"/>
      <c r="K25" s="59"/>
      <c r="L25" s="59"/>
      <c r="M25" s="59"/>
      <c r="N25" s="59"/>
      <c r="O25" s="59"/>
      <c r="P25" s="59"/>
      <c r="Q25" s="59">
        <v>2</v>
      </c>
      <c r="R25" s="59"/>
      <c r="S25" s="59"/>
      <c r="T25" s="59"/>
      <c r="U25" s="59"/>
      <c r="V25" s="59"/>
      <c r="W25" s="59"/>
      <c r="X25" s="59"/>
      <c r="Y25" s="59"/>
      <c r="Z25" s="77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2</v>
      </c>
      <c r="AP25" s="59">
        <f t="shared" si="1"/>
        <v>0</v>
      </c>
      <c r="AQ25" s="59">
        <f t="shared" si="2"/>
        <v>2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56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592</v>
      </c>
      <c r="G38" s="59">
        <f t="shared" si="3"/>
        <v>9724.544999999998</v>
      </c>
      <c r="H38" s="59">
        <f t="shared" si="3"/>
        <v>365.625</v>
      </c>
      <c r="I38" s="59">
        <f t="shared" si="3"/>
        <v>13705</v>
      </c>
      <c r="J38" s="59">
        <f t="shared" si="3"/>
        <v>7850</v>
      </c>
      <c r="K38" s="59">
        <f t="shared" si="3"/>
        <v>2314</v>
      </c>
      <c r="L38" s="59">
        <f t="shared" si="3"/>
        <v>371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6415.5</v>
      </c>
      <c r="R38" s="59">
        <f t="shared" si="3"/>
        <v>300</v>
      </c>
      <c r="S38" s="59">
        <f t="shared" si="3"/>
        <v>2930</v>
      </c>
      <c r="T38" s="59">
        <f t="shared" si="3"/>
        <v>780</v>
      </c>
      <c r="U38" s="59">
        <f t="shared" si="3"/>
        <v>2010</v>
      </c>
      <c r="V38" s="59">
        <f t="shared" si="3"/>
        <v>1000</v>
      </c>
      <c r="W38" s="59">
        <f t="shared" si="3"/>
        <v>4840</v>
      </c>
      <c r="X38" s="59">
        <f t="shared" si="3"/>
        <v>0</v>
      </c>
      <c r="Y38" s="59">
        <f>+SUM(Y12,Y18,Y24:Y37)</f>
        <v>2756</v>
      </c>
      <c r="Z38" s="59">
        <f>+SUM(Z12,Z18,Z24:Z37)</f>
        <v>0</v>
      </c>
      <c r="AA38" s="59">
        <f>+SUM(AA12,AA18,AA24:AA37)</f>
        <v>780</v>
      </c>
      <c r="AB38" s="59">
        <f aca="true" t="shared" si="4" ref="AB38:AN38">+SUM(AB12,AB18,AB24:AB37)</f>
        <v>0</v>
      </c>
      <c r="AC38" s="59">
        <f>+SUM(AC12,AC18,AC24:AC37)</f>
        <v>7510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52985.045</v>
      </c>
      <c r="AP38" s="59">
        <f>SUM(AP12,AP18,AP24:AP37)</f>
        <v>11258.625</v>
      </c>
      <c r="AQ38" s="59">
        <f>SUM(AO38:AP38)</f>
        <v>64243.67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20.2</v>
      </c>
      <c r="H39" s="96"/>
      <c r="I39" s="96"/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22" t="s">
        <v>61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2015-03-02T19:00:31Z</cp:lastPrinted>
  <dcterms:created xsi:type="dcterms:W3CDTF">2008-10-21T17:58:04Z</dcterms:created>
  <dcterms:modified xsi:type="dcterms:W3CDTF">2015-04-20T18:32:52Z</dcterms:modified>
  <cp:category/>
  <cp:version/>
  <cp:contentType/>
  <cp:contentStatus/>
</cp:coreProperties>
</file>