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<sst xmlns="http://schemas.openxmlformats.org/spreadsheetml/2006/main" count="347" uniqueCount="67">
  <si>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</si>
  <si>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</si>
  <si>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</si>
  <si>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</si>
  <si>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</si>
  <si>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</si>
  <si>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</si>
  <si>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</si>
  <si>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</si>
  <si>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</si>
  <si>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</si>
  <si>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</si>
  <si>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</si>
  <si>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</si>
  <si>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</si>
  <si>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</si>
  <si>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</si>
  <si>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</si>
  <si>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</si>
  <si>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</si>
  <si>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</si>
  <si>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</si>
  <si>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</si>
  <si>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</si>
  <si>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</si>
  <si>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</si>
  <si>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</si>
  <si>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</si>
  <si>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</si>
  <si>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</si>
  <si>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</si>
  <si>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</si>
  <si>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</si>
  <si>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</si>
  <si>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</si>
  <si>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</si>
  <si>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</si>
  <si>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</si>
  <si>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</si>
  <si>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</si>
  <si>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</si>
  <si>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</si>
  <si>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</si>
  <si>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</si>
  <si>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</si>
  <si>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</si>
  <si>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</si>
  <si>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</si>
  <si>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</si>
  <si>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</si>
  <si>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</si>
  <si>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</si>
  <si>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</si>
  <si>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</si>
  <si>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</si>
  <si>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</si>
  <si>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</si>
  <si>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</si>
  <si>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</si>
  <si>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</si>
  <si>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</si>
  <si>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</si>
  <si>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</si>
  <si>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</si>
  <si>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 xml:space="preserve">        Fecha  : 19/04/2011</t>
  </si>
  <si>
    <t>Callao, 20 de  Abril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</si>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</sst>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L1">
      <selection activeCell="AU26" sqref="AU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57421875" style="0" customWidth="1"/>
    <col min="10" max="11" width="9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7" width="8.2812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9.421875" style="0" customWidth="1"/>
    <col min="24" max="24" width="8.28125" style="0" customWidth="1"/>
    <col min="25" max="25" width="10.140625" style="0" customWidth="1"/>
    <col min="26" max="26" width="7.0039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2405</v>
      </c>
      <c r="E10" s="47">
        <v>0</v>
      </c>
      <c r="F10" s="47">
        <v>0</v>
      </c>
      <c r="G10" s="28">
        <v>323</v>
      </c>
      <c r="H10" s="47">
        <v>0</v>
      </c>
      <c r="I10" s="28">
        <v>7180</v>
      </c>
      <c r="J10" s="28">
        <v>1159</v>
      </c>
      <c r="K10" s="28">
        <v>1135</v>
      </c>
      <c r="L10" s="46">
        <v>0</v>
      </c>
      <c r="M10" s="46">
        <v>0</v>
      </c>
      <c r="N10" s="46">
        <v>0</v>
      </c>
      <c r="O10" s="28">
        <v>673</v>
      </c>
      <c r="P10" s="28">
        <v>1166</v>
      </c>
      <c r="Q10" s="28">
        <v>1785</v>
      </c>
      <c r="R10" s="28">
        <v>4938</v>
      </c>
      <c r="S10" s="28">
        <v>1640</v>
      </c>
      <c r="T10" s="28">
        <v>3134</v>
      </c>
      <c r="U10" s="28">
        <v>700</v>
      </c>
      <c r="V10" s="28">
        <v>1889</v>
      </c>
      <c r="W10" s="28">
        <v>6980</v>
      </c>
      <c r="X10" s="28">
        <v>70</v>
      </c>
      <c r="Y10" s="28">
        <v>7157</v>
      </c>
      <c r="Z10" s="46">
        <v>0</v>
      </c>
      <c r="AA10" s="28">
        <v>6530</v>
      </c>
      <c r="AB10" s="46">
        <v>0</v>
      </c>
      <c r="AC10" s="28">
        <v>11510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45613</v>
      </c>
      <c r="AP10" s="28">
        <f>SUMIF($C$9:$AN$9,"I.Mad",C10:AN10)</f>
        <v>14761</v>
      </c>
      <c r="AQ10" s="28">
        <f>SUM(AO10:AP10)</f>
        <v>60374</v>
      </c>
    </row>
    <row r="11" spans="2:51" ht="20.25">
      <c r="B11" s="29" t="s">
        <v>28</v>
      </c>
      <c r="C11" s="30" t="s">
        <v>29</v>
      </c>
      <c r="D11" s="30">
        <v>113</v>
      </c>
      <c r="E11" s="50" t="s">
        <v>29</v>
      </c>
      <c r="F11" s="50" t="s">
        <v>29</v>
      </c>
      <c r="G11" s="30">
        <v>1</v>
      </c>
      <c r="H11" s="50" t="s">
        <v>29</v>
      </c>
      <c r="I11" s="30">
        <v>36</v>
      </c>
      <c r="J11" s="30">
        <v>26</v>
      </c>
      <c r="K11" s="30">
        <v>5</v>
      </c>
      <c r="L11" s="50" t="s">
        <v>29</v>
      </c>
      <c r="M11" s="50" t="s">
        <v>29</v>
      </c>
      <c r="N11" s="50" t="s">
        <v>29</v>
      </c>
      <c r="O11" s="30">
        <v>5</v>
      </c>
      <c r="P11" s="30">
        <v>22</v>
      </c>
      <c r="Q11" s="30">
        <v>15</v>
      </c>
      <c r="R11" s="30">
        <v>91</v>
      </c>
      <c r="S11" s="30">
        <v>17</v>
      </c>
      <c r="T11" s="30">
        <v>59</v>
      </c>
      <c r="U11" s="30">
        <v>3</v>
      </c>
      <c r="V11" s="30">
        <v>30</v>
      </c>
      <c r="W11" s="30">
        <v>24</v>
      </c>
      <c r="X11" s="30">
        <v>2</v>
      </c>
      <c r="Y11" s="30">
        <v>22</v>
      </c>
      <c r="Z11" s="50" t="s">
        <v>29</v>
      </c>
      <c r="AA11" s="30">
        <v>24</v>
      </c>
      <c r="AB11" s="50" t="s">
        <v>29</v>
      </c>
      <c r="AC11" s="30">
        <v>45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197</v>
      </c>
      <c r="AP11" s="28">
        <f>SUMIF($C$9:$AN$9,"I.Mad",C11:AN11)</f>
        <v>343</v>
      </c>
      <c r="AQ11" s="28">
        <f>SUM(AO11:AP11)</f>
        <v>540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27</v>
      </c>
      <c r="E12" s="50" t="s">
        <v>29</v>
      </c>
      <c r="F12" s="50" t="s">
        <v>29</v>
      </c>
      <c r="G12" s="28" t="s">
        <v>66</v>
      </c>
      <c r="H12" s="50" t="s">
        <v>29</v>
      </c>
      <c r="I12" s="30">
        <v>9</v>
      </c>
      <c r="J12" s="28">
        <v>3</v>
      </c>
      <c r="K12" s="30">
        <v>5</v>
      </c>
      <c r="L12" s="50" t="s">
        <v>29</v>
      </c>
      <c r="M12" s="50" t="s">
        <v>29</v>
      </c>
      <c r="N12" s="50" t="s">
        <v>29</v>
      </c>
      <c r="O12" s="28" t="s">
        <v>66</v>
      </c>
      <c r="P12" s="30">
        <v>8</v>
      </c>
      <c r="Q12" s="30">
        <v>4</v>
      </c>
      <c r="R12" s="30">
        <v>9</v>
      </c>
      <c r="S12" s="30">
        <v>3</v>
      </c>
      <c r="T12" s="30">
        <v>9</v>
      </c>
      <c r="U12" s="30">
        <v>2</v>
      </c>
      <c r="V12" s="30">
        <v>8</v>
      </c>
      <c r="W12" s="30">
        <v>7</v>
      </c>
      <c r="X12" s="30">
        <v>1</v>
      </c>
      <c r="Y12" s="28" t="s">
        <v>66</v>
      </c>
      <c r="Z12" s="50" t="s">
        <v>29</v>
      </c>
      <c r="AA12" s="30">
        <v>9</v>
      </c>
      <c r="AB12" s="50" t="s">
        <v>29</v>
      </c>
      <c r="AC12" s="30">
        <v>14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53</v>
      </c>
      <c r="AP12" s="28">
        <f>SUMIF($C$9:$AN$9,"I.Mad",C12:AN12)</f>
        <v>65</v>
      </c>
      <c r="AQ12" s="28">
        <f>SUM(AO12:AP12)</f>
        <v>118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0.2</v>
      </c>
      <c r="E13" s="50" t="s">
        <v>29</v>
      </c>
      <c r="F13" s="50" t="s">
        <v>29</v>
      </c>
      <c r="G13" s="50" t="s">
        <v>29</v>
      </c>
      <c r="H13" s="50" t="s">
        <v>29</v>
      </c>
      <c r="I13" s="30">
        <v>21.78</v>
      </c>
      <c r="J13" s="30">
        <v>53.72</v>
      </c>
      <c r="K13" s="30">
        <v>14.9</v>
      </c>
      <c r="L13" s="50" t="s">
        <v>29</v>
      </c>
      <c r="M13" s="50" t="s">
        <v>29</v>
      </c>
      <c r="N13" s="50" t="s">
        <v>29</v>
      </c>
      <c r="O13" s="50" t="s">
        <v>29</v>
      </c>
      <c r="P13" s="30">
        <v>3.3</v>
      </c>
      <c r="Q13" s="30">
        <v>8</v>
      </c>
      <c r="R13" s="30">
        <v>4.9</v>
      </c>
      <c r="S13" s="30">
        <v>2.4</v>
      </c>
      <c r="T13" s="30">
        <v>1.9</v>
      </c>
      <c r="U13" s="30">
        <v>1.7</v>
      </c>
      <c r="V13" s="30">
        <v>5.1</v>
      </c>
      <c r="W13" s="30">
        <v>5</v>
      </c>
      <c r="X13" s="30">
        <v>1.1</v>
      </c>
      <c r="Y13" s="50" t="s">
        <v>29</v>
      </c>
      <c r="Z13" s="50" t="s">
        <v>29</v>
      </c>
      <c r="AA13" s="30">
        <v>1.18</v>
      </c>
      <c r="AB13" s="50" t="s">
        <v>29</v>
      </c>
      <c r="AC13" s="30">
        <v>1.28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13.5</v>
      </c>
      <c r="E14" s="50" t="s">
        <v>29</v>
      </c>
      <c r="F14" s="50" t="s">
        <v>29</v>
      </c>
      <c r="G14" s="50" t="s">
        <v>29</v>
      </c>
      <c r="H14" s="50" t="s">
        <v>29</v>
      </c>
      <c r="I14" s="59">
        <v>13.5</v>
      </c>
      <c r="J14" s="59">
        <v>11.5</v>
      </c>
      <c r="K14" s="59">
        <v>12.5</v>
      </c>
      <c r="L14" s="50" t="s">
        <v>29</v>
      </c>
      <c r="M14" s="50" t="s">
        <v>29</v>
      </c>
      <c r="N14" s="50" t="s">
        <v>29</v>
      </c>
      <c r="O14" s="50" t="s">
        <v>29</v>
      </c>
      <c r="P14" s="59">
        <v>13.5</v>
      </c>
      <c r="Q14" s="59">
        <v>14</v>
      </c>
      <c r="R14" s="59">
        <v>13.5</v>
      </c>
      <c r="S14" s="59">
        <v>12.5</v>
      </c>
      <c r="T14" s="59">
        <v>13</v>
      </c>
      <c r="U14" s="59">
        <v>13</v>
      </c>
      <c r="V14" s="59">
        <v>13</v>
      </c>
      <c r="W14" s="59">
        <v>13</v>
      </c>
      <c r="X14" s="59">
        <v>13</v>
      </c>
      <c r="Y14" s="50" t="s">
        <v>29</v>
      </c>
      <c r="Z14" s="50" t="s">
        <v>29</v>
      </c>
      <c r="AA14" s="59">
        <v>13.5</v>
      </c>
      <c r="AB14" s="50" t="s">
        <v>29</v>
      </c>
      <c r="AC14" s="59">
        <v>13.5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62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611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890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1501</v>
      </c>
      <c r="AP22" s="28">
        <f aca="true" t="shared" si="1" ref="AP22:AP35">SUMIF($C$9:$AN$9,"I.Mad",C22:AN22)</f>
        <v>0</v>
      </c>
      <c r="AQ22" s="28">
        <f aca="true" t="shared" si="2" ref="AQ22:AQ35">SUM(AO22:AP22)</f>
        <v>1501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>
        <v>15</v>
      </c>
      <c r="R23" s="54"/>
      <c r="S23" s="54"/>
      <c r="T23" s="54"/>
      <c r="U23" s="54"/>
      <c r="V23" s="54"/>
      <c r="W23" s="54"/>
      <c r="X23" s="54"/>
      <c r="Y23" s="54">
        <v>39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54</v>
      </c>
      <c r="AP23" s="28">
        <f t="shared" si="1"/>
        <v>0</v>
      </c>
      <c r="AQ23" s="28">
        <f t="shared" si="2"/>
        <v>54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1</v>
      </c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1</v>
      </c>
      <c r="AP32" s="28">
        <f t="shared" si="1"/>
        <v>0</v>
      </c>
      <c r="AQ32" s="28">
        <f t="shared" si="2"/>
        <v>1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52</v>
      </c>
      <c r="C36" s="28">
        <f>+SUM(C10,C16,C22:C35)</f>
        <v>0</v>
      </c>
      <c r="D36" s="28">
        <f aca="true" t="shared" si="3" ref="D36:AN36">+SUM(D10,D16,D22:D35)</f>
        <v>2405</v>
      </c>
      <c r="E36" s="28">
        <f t="shared" si="3"/>
        <v>0</v>
      </c>
      <c r="F36" s="28">
        <f t="shared" si="3"/>
        <v>0</v>
      </c>
      <c r="G36" s="28">
        <f t="shared" si="3"/>
        <v>323</v>
      </c>
      <c r="H36" s="28">
        <f t="shared" si="3"/>
        <v>0</v>
      </c>
      <c r="I36" s="28">
        <f t="shared" si="3"/>
        <v>7791</v>
      </c>
      <c r="J36" s="28">
        <f t="shared" si="3"/>
        <v>1159</v>
      </c>
      <c r="K36" s="28">
        <f t="shared" si="3"/>
        <v>1135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673</v>
      </c>
      <c r="P36" s="28">
        <f t="shared" si="3"/>
        <v>1166</v>
      </c>
      <c r="Q36" s="28">
        <f t="shared" si="3"/>
        <v>1800</v>
      </c>
      <c r="R36" s="28">
        <f t="shared" si="3"/>
        <v>4938</v>
      </c>
      <c r="S36" s="28">
        <f t="shared" si="3"/>
        <v>1640</v>
      </c>
      <c r="T36" s="28">
        <f t="shared" si="3"/>
        <v>3134</v>
      </c>
      <c r="U36" s="28">
        <f t="shared" si="3"/>
        <v>700</v>
      </c>
      <c r="V36" s="28">
        <f t="shared" si="3"/>
        <v>1889</v>
      </c>
      <c r="W36" s="28">
        <f t="shared" si="3"/>
        <v>6980</v>
      </c>
      <c r="X36" s="28">
        <f t="shared" si="3"/>
        <v>70</v>
      </c>
      <c r="Y36" s="28">
        <f t="shared" si="3"/>
        <v>8087</v>
      </c>
      <c r="Z36" s="28">
        <f t="shared" si="3"/>
        <v>0</v>
      </c>
      <c r="AA36" s="28">
        <f t="shared" si="3"/>
        <v>6530</v>
      </c>
      <c r="AB36" s="28">
        <f t="shared" si="3"/>
        <v>0</v>
      </c>
      <c r="AC36" s="28">
        <f t="shared" si="3"/>
        <v>11510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47169</v>
      </c>
      <c r="AP36" s="28">
        <f>SUM(AP10,AP16,AP22:AP35)</f>
        <v>14761</v>
      </c>
      <c r="AQ36" s="28">
        <f>SUM(AO36:AP36)</f>
        <v>61930</v>
      </c>
    </row>
    <row r="37" spans="2:43" ht="22.5" customHeight="1">
      <c r="B37" s="27" t="s">
        <v>53</v>
      </c>
      <c r="C37" s="62">
        <v>19.97</v>
      </c>
      <c r="D37" s="62"/>
      <c r="E37" s="62"/>
      <c r="F37" s="62"/>
      <c r="G37" s="62">
        <v>18.53</v>
      </c>
      <c r="H37" s="62"/>
      <c r="I37" s="62">
        <v>19.8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16.47</v>
      </c>
      <c r="V37" s="62"/>
      <c r="W37" s="62"/>
      <c r="X37" s="62"/>
      <c r="Y37" s="62">
        <v>15.4</v>
      </c>
      <c r="Z37" s="62"/>
      <c r="AA37" s="62"/>
      <c r="AB37" s="62"/>
      <c r="AC37" s="62">
        <v>20.5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16.27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2011-04-20T18:35:49Z</dcterms:modified>
  <cp:category/>
  <cp:version/>
  <cp:contentType/>
  <cp:contentStatus/>
</cp:coreProperties>
</file>