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<sst xmlns="http://schemas.openxmlformats.org/spreadsheetml/2006/main" count="405" uniqueCount="68">
  <si>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</si>
  <si>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</si>
  <si>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</si>
  <si>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</si>
  <si>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</si>
  <si>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</si>
  <si>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</si>
  <si>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</si>
  <si>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</si>
  <si>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</si>
  <si>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</si>
  <si>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</si>
  <si>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</si>
  <si>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</si>
  <si>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</si>
  <si>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</si>
  <si>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</si>
  <si>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</si>
  <si>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</si>
  <si>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</si>
  <si>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</si>
  <si>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</si>
  <si>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</si>
  <si>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</si>
  <si>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</si>
  <si>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</si>
  <si>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</si>
  <si>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</si>
  <si>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</si>
  <si>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</si>
  <si>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</si>
  <si>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</si>
  <si>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</si>
  <si>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</si>
  <si>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</si>
  <si>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</si>
  <si>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</si>
  <si>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</si>
  <si>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</si>
  <si>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</si>
  <si>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</si>
  <si>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</si>
  <si>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</si>
  <si>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</si>
  <si>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</si>
  <si>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</si>
  <si>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</si>
  <si>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</si>
  <si>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</si>
  <si>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</si>
  <si>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</si>
  <si>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</si>
  <si>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</si>
  <si>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</si>
  <si>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</si>
  <si>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</si>
  <si>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</si>
  <si>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</si>
  <si>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</si>
  <si>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</si>
  <si>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</si>
  <si>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</si>
  <si>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</si>
  <si>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</si>
  <si>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</si>
  <si>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</si>
  <si>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Fecha  : 19/02/2018</t>
  </si>
  <si>
    <t>Callao, 20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</si>
</sst>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8" fillId="0" borderId="0"/>
    <xf numFmtId="0" fontId="11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34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8" fillId="0" borderId="0" xfId="0" quotePrefix="1" applyFont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/>
    <xf numFmtId="167" fontId="19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1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4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/>
    <xf numFmtId="0" fontId="22" fillId="0" borderId="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24" fillId="0" borderId="1" xfId="0" quotePrefix="1" applyNumberFormat="1" applyFont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0" fontId="16" fillId="0" borderId="0" xfId="0" applyFont="1"/>
    <xf numFmtId="167" fontId="24" fillId="0" borderId="1" xfId="0" applyNumberFormat="1" applyFont="1" applyFill="1" applyBorder="1" applyAlignment="1">
      <alignment horizontal="center"/>
    </xf>
    <xf numFmtId="167" fontId="24" fillId="0" borderId="1" xfId="0" quotePrefix="1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7" fillId="0" borderId="0" xfId="12" applyNumberFormat="1" applyFont="1" applyFill="1" applyBorder="1" applyProtection="1">
      <protection locked="0"/>
    </xf>
    <xf numFmtId="1" fontId="27" fillId="0" borderId="0" xfId="12" applyNumberFormat="1" applyFont="1" applyFill="1" applyBorder="1" applyAlignment="1" applyProtection="1">
      <protection locked="0"/>
    </xf>
    <xf numFmtId="1" fontId="27" fillId="0" borderId="0" xfId="12" applyNumberFormat="1" applyFont="1" applyFill="1" applyBorder="1" applyAlignment="1" applyProtection="1">
      <alignment horizontal="right"/>
      <protection locked="0"/>
    </xf>
    <xf numFmtId="1" fontId="27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4" fillId="0" borderId="5" xfId="0" applyNumberFormat="1" applyFont="1" applyBorder="1" applyAlignment="1">
      <alignment horizontal="center"/>
    </xf>
    <xf numFmtId="0" fontId="30" fillId="0" borderId="0" xfId="0" applyFont="1"/>
    <xf numFmtId="1" fontId="24" fillId="0" borderId="0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167" fontId="24" fillId="0" borderId="0" xfId="0" quotePrefix="1" applyNumberFormat="1" applyFont="1" applyBorder="1" applyAlignment="1">
      <alignment horizontal="center"/>
    </xf>
    <xf numFmtId="0" fontId="33" fillId="0" borderId="5" xfId="0" applyFont="1" applyBorder="1"/>
    <xf numFmtId="0" fontId="33" fillId="0" borderId="5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3" borderId="2" xfId="0" applyFont="1" applyFill="1" applyBorder="1" applyAlignment="1">
      <alignment horizontal="left"/>
    </xf>
    <xf numFmtId="0" fontId="33" fillId="0" borderId="1" xfId="0" applyFont="1" applyBorder="1"/>
    <xf numFmtId="0" fontId="22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Border="1"/>
    <xf numFmtId="167" fontId="24" fillId="3" borderId="5" xfId="0" applyNumberFormat="1" applyFont="1" applyFill="1" applyBorder="1" applyAlignment="1">
      <alignment horizontal="center" wrapText="1"/>
    </xf>
    <xf numFmtId="0" fontId="29" fillId="0" borderId="0" xfId="13" applyFont="1" applyFill="1" applyAlignment="1" applyProtection="1"/>
    <xf numFmtId="0" fontId="30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3" fillId="0" borderId="0" xfId="0" applyFont="1"/>
    <xf numFmtId="1" fontId="35" fillId="0" borderId="0" xfId="12" quotePrefix="1" applyNumberFormat="1" applyFont="1" applyBorder="1" applyAlignment="1" applyProtection="1">
      <protection locked="0"/>
    </xf>
    <xf numFmtId="0" fontId="23" fillId="0" borderId="0" xfId="0" applyFont="1" applyBorder="1" applyAlignment="1"/>
    <xf numFmtId="0" fontId="23" fillId="3" borderId="0" xfId="0" applyFont="1" applyFill="1" applyAlignment="1">
      <alignment horizontal="right"/>
    </xf>
    <xf numFmtId="0" fontId="19" fillId="0" borderId="0" xfId="0" applyFont="1"/>
    <xf numFmtId="0" fontId="23" fillId="0" borderId="0" xfId="0" applyFont="1" applyBorder="1"/>
    <xf numFmtId="1" fontId="23" fillId="0" borderId="0" xfId="0" applyNumberFormat="1" applyFont="1" applyBorder="1"/>
    <xf numFmtId="1" fontId="23" fillId="0" borderId="0" xfId="0" applyNumberFormat="1" applyFont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39" fillId="0" borderId="0" xfId="0" applyFont="1"/>
    <xf numFmtId="1" fontId="33" fillId="0" borderId="0" xfId="0" applyNumberFormat="1" applyFont="1"/>
    <xf numFmtId="0" fontId="29" fillId="0" borderId="0" xfId="0" applyFont="1" applyBorder="1"/>
    <xf numFmtId="168" fontId="24" fillId="0" borderId="5" xfId="0" applyNumberFormat="1" applyFont="1" applyBorder="1" applyAlignment="1">
      <alignment horizontal="center"/>
    </xf>
    <xf numFmtId="1" fontId="12" fillId="0" borderId="0" xfId="0" applyNumberFormat="1" applyFont="1" applyBorder="1"/>
    <xf numFmtId="0" fontId="0" fillId="0" borderId="1" xfId="0" applyBorder="1"/>
    <xf numFmtId="0" fontId="41" fillId="0" borderId="0" xfId="0" applyFont="1" applyBorder="1" applyAlignment="1"/>
    <xf numFmtId="167" fontId="41" fillId="0" borderId="0" xfId="0" applyNumberFormat="1" applyFont="1" applyBorder="1" applyAlignment="1"/>
    <xf numFmtId="2" fontId="24" fillId="0" borderId="5" xfId="0" applyNumberFormat="1" applyFont="1" applyBorder="1" applyAlignment="1">
      <alignment horizontal="center"/>
    </xf>
    <xf numFmtId="0" fontId="33" fillId="0" borderId="0" xfId="0" applyFont="1"/>
    <xf numFmtId="0" fontId="1" fillId="0" borderId="0" xfId="26"/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20" fontId="28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32" fillId="0" borderId="2" xfId="0" quotePrefix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40" fillId="0" borderId="4" xfId="0" quotePrefix="1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G1" zoomScale="25" zoomScaleNormal="25" workbookViewId="0">
      <selection activeCell="AA7" sqref="AA7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66</v>
      </c>
      <c r="AP8" s="119"/>
      <c r="AQ8" s="119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45</v>
      </c>
      <c r="J10" s="124"/>
      <c r="K10" s="124" t="s">
        <v>7</v>
      </c>
      <c r="L10" s="124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52</v>
      </c>
      <c r="X10" s="126"/>
      <c r="Y10" s="116" t="s">
        <v>46</v>
      </c>
      <c r="Z10" s="117"/>
      <c r="AA10" s="116" t="s">
        <v>38</v>
      </c>
      <c r="AB10" s="117"/>
      <c r="AC10" s="116" t="s">
        <v>13</v>
      </c>
      <c r="AD10" s="117"/>
      <c r="AE10" s="123" t="s">
        <v>54</v>
      </c>
      <c r="AF10" s="117"/>
      <c r="AG10" s="123" t="s">
        <v>47</v>
      </c>
      <c r="AH10" s="117"/>
      <c r="AI10" s="123" t="s">
        <v>48</v>
      </c>
      <c r="AJ10" s="117"/>
      <c r="AK10" s="123" t="s">
        <v>49</v>
      </c>
      <c r="AL10" s="117"/>
      <c r="AM10" s="123" t="s">
        <v>50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129.69</v>
      </c>
      <c r="AL12" s="51">
        <v>0</v>
      </c>
      <c r="AM12" s="51">
        <v>2276.355</v>
      </c>
      <c r="AN12" s="51">
        <v>769.62099999999998</v>
      </c>
      <c r="AO12" s="52">
        <f>SUMIF($C$11:$AN$11,"Ind*",C12:AN12)</f>
        <v>2406.0450000000001</v>
      </c>
      <c r="AP12" s="52">
        <f>SUMIF($C$11:$AN$11,"I.Mad",C12:AN12)</f>
        <v>769.62099999999998</v>
      </c>
      <c r="AQ12" s="52">
        <f>SUM(AO12:AP12)</f>
        <v>3175.6660000000002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3</v>
      </c>
      <c r="AL13" s="53" t="s">
        <v>20</v>
      </c>
      <c r="AM13" s="53">
        <v>55</v>
      </c>
      <c r="AN13" s="53">
        <v>24</v>
      </c>
      <c r="AO13" s="52">
        <f>SUMIF($C$11:$AN$11,"Ind*",C13:AN13)</f>
        <v>58</v>
      </c>
      <c r="AP13" s="52">
        <f>SUMIF($C$11:$AN$11,"I.Mad",C13:AN13)</f>
        <v>24</v>
      </c>
      <c r="AQ13" s="52">
        <f>SUM(AO13:AP13)</f>
        <v>82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2</v>
      </c>
      <c r="AL14" s="53" t="s">
        <v>20</v>
      </c>
      <c r="AM14" s="53">
        <v>7</v>
      </c>
      <c r="AN14" s="53">
        <v>3</v>
      </c>
      <c r="AO14" s="52">
        <f>SUMIF($C$11:$AN$11,"Ind*",C14:AN14)</f>
        <v>9</v>
      </c>
      <c r="AP14" s="52">
        <f>SUMIF($C$11:$AN$11,"I.Mad",C14:AN14)</f>
        <v>3</v>
      </c>
      <c r="AQ14" s="52">
        <f>SUM(AO14:AP14)</f>
        <v>12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37.193210579876599</v>
      </c>
      <c r="AL15" s="53" t="s">
        <v>20</v>
      </c>
      <c r="AM15" s="53">
        <v>21.66459815855157</v>
      </c>
      <c r="AN15" s="53">
        <v>24.168373140538549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12</v>
      </c>
      <c r="AL16" s="58" t="s">
        <v>20</v>
      </c>
      <c r="AM16" s="58">
        <v>12</v>
      </c>
      <c r="AN16" s="58">
        <v>12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500000000000000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51"/>
      <c r="AF17" s="40"/>
      <c r="AG17" s="40"/>
      <c r="AH17" s="40"/>
      <c r="AI17" s="40"/>
      <c r="AJ17" s="40"/>
      <c r="AK17" s="115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129.69</v>
      </c>
      <c r="AL41" s="55">
        <f t="shared" si="8"/>
        <v>0</v>
      </c>
      <c r="AM41" s="55">
        <f t="shared" si="8"/>
        <v>2276.355</v>
      </c>
      <c r="AN41" s="55">
        <f t="shared" si="8"/>
        <v>769.62099999999998</v>
      </c>
      <c r="AO41" s="55">
        <f>SUM(AO12,AO18,AO24:AO37)</f>
        <v>2406.0450000000001</v>
      </c>
      <c r="AP41" s="55">
        <f>SUM(AP12,AP18,AP24:AP37)</f>
        <v>769.62099999999998</v>
      </c>
      <c r="AQ41" s="55">
        <f>SUM(AO41:AP41)</f>
        <v>3175.6660000000002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19.7</v>
      </c>
      <c r="H42" s="57"/>
      <c r="I42" s="57">
        <v>18.7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6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2018-02-20T17:07:52Z</dcterms:modified>
</cp:coreProperties>
</file>