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<sst xmlns="http://schemas.openxmlformats.org/spreadsheetml/2006/main" count="380" uniqueCount="69">
  <si>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</si>
  <si>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</si>
  <si>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</si>
  <si>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</si>
  <si>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</si>
  <si>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</si>
  <si>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</si>
  <si>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19/01/2021</t>
  </si>
  <si>
    <t xml:space="preserve"> ANCHOVETA</t>
  </si>
  <si>
    <t xml:space="preserve">R.M.N°249-2020-PRODUCE, R.M.N° 383-2020-PRODUCE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</si>
  <si>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</si>
  <si>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</si>
  <si>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</si>
  <si>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</si>
  <si>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</si>
  <si>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</si>
  <si>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</si>
  <si>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</si>
  <si>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</si>
  <si>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</si>
  <si>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</si>
  <si>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</si>
  <si>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</si>
  <si>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</si>
  <si>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</si>
  <si>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</si>
  <si>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</si>
  <si>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</si>
  <si>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</si>
  <si>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</si>
  <si>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</si>
  <si>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</si>
  <si>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</si>
  <si>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</si>
  <si>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</si>
  <si>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</si>
  <si>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</si>
  <si>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</si>
  <si>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</si>
  <si>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</si>
  <si>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</si>
  <si>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</si>
  <si>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</si>
  <si>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</si>
  <si>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</si>
  <si>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</si>
  <si>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</si>
  <si>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</si>
  <si>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</si>
  <si>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</si>
  <si>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</si>
  <si>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</si>
  <si>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</si>
  <si>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</si>
  <si>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</si>
  <si>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</si>
  <si>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</si>
  <si>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</si>
  <si>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</si>
  <si>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</si>
  <si>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</si>
  <si>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</si>
  <si>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</si>
  <si>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</si>
  <si>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</si>
  <si>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</si>
  <si>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</si>
  <si>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CPT/hts</t>
  </si>
  <si>
    <t xml:space="preserve">Callao,20 de enero del 2021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</si>
</sst>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T30" activeCellId="0" sqref="T30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1.41"/>
    <col collapsed="false" customWidth="true" hidden="false" outlineLevel="0" max="6" min="6" style="1" width="26.42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8.3"/>
    <col collapsed="false" customWidth="true" hidden="false" outlineLevel="0" max="22" min="22" style="1" width="26.29"/>
    <col collapsed="false" customWidth="true" hidden="false" outlineLevel="0" max="24" min="23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7.78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44" min="44" style="1" width="11.42"/>
    <col collapsed="false" customWidth="true" hidden="false" outlineLevel="0" max="45" min="45" style="1" width="23.15"/>
    <col collapsed="false" customWidth="true" hidden="false" outlineLevel="0" max="46" min="46" style="1" width="11.42"/>
    <col collapsed="false" customWidth="true" hidden="false" outlineLevel="0" max="47" min="47" style="1" width="23.15"/>
    <col collapsed="false" customWidth="true" hidden="false" outlineLevel="0" max="1025" min="48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270.725</v>
      </c>
      <c r="H12" s="40" t="n">
        <v>260.87</v>
      </c>
      <c r="I12" s="40" t="n">
        <v>3732.57</v>
      </c>
      <c r="J12" s="40" t="n">
        <v>0</v>
      </c>
      <c r="K12" s="40" t="n">
        <v>249.74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610</v>
      </c>
      <c r="R12" s="40" t="n">
        <v>0</v>
      </c>
      <c r="S12" s="40" t="n">
        <v>1605</v>
      </c>
      <c r="T12" s="40" t="n">
        <v>0</v>
      </c>
      <c r="U12" s="40" t="n">
        <v>110</v>
      </c>
      <c r="V12" s="40" t="n">
        <v>10</v>
      </c>
      <c r="W12" s="40" t="n">
        <v>670</v>
      </c>
      <c r="X12" s="40" t="n">
        <v>0</v>
      </c>
      <c r="Y12" s="40" t="n">
        <v>1358.47</v>
      </c>
      <c r="Z12" s="40" t="n">
        <v>310.4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8356.765</v>
      </c>
      <c r="AP12" s="40" t="n">
        <f aca="false">SUMIF($C$11:$AN$11,"I.Mad",C12:AN12)</f>
        <v>831.01</v>
      </c>
      <c r="AQ12" s="40" t="n">
        <f aca="false">SUM(AO12:AP12)</f>
        <v>9187.775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n">
        <v>6</v>
      </c>
      <c r="H13" s="40" t="n">
        <v>8</v>
      </c>
      <c r="I13" s="40" t="n">
        <v>46</v>
      </c>
      <c r="J13" s="40" t="s">
        <v>36</v>
      </c>
      <c r="K13" s="40" t="n">
        <v>10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n">
        <v>4</v>
      </c>
      <c r="R13" s="40" t="s">
        <v>36</v>
      </c>
      <c r="S13" s="40" t="n">
        <v>12</v>
      </c>
      <c r="T13" s="40" t="s">
        <v>36</v>
      </c>
      <c r="U13" s="40" t="n">
        <v>3</v>
      </c>
      <c r="V13" s="40" t="n">
        <v>1</v>
      </c>
      <c r="W13" s="40" t="n">
        <v>3</v>
      </c>
      <c r="X13" s="40" t="s">
        <v>36</v>
      </c>
      <c r="Y13" s="40" t="n">
        <v>9</v>
      </c>
      <c r="Z13" s="40" t="n">
        <v>4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83</v>
      </c>
      <c r="AP13" s="40" t="n">
        <f aca="false">SUMIF($C$11:$AN$11,"I.Mad",C13:AN13)</f>
        <v>23</v>
      </c>
      <c r="AQ13" s="40" t="n">
        <f aca="false">SUM(AO13:AP13)</f>
        <v>106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n">
        <v>2</v>
      </c>
      <c r="H14" s="40" t="s">
        <v>38</v>
      </c>
      <c r="I14" s="40" t="n">
        <v>18</v>
      </c>
      <c r="J14" s="40" t="s">
        <v>36</v>
      </c>
      <c r="K14" s="40" t="s">
        <v>38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n">
        <v>3</v>
      </c>
      <c r="R14" s="40" t="s">
        <v>36</v>
      </c>
      <c r="S14" s="40" t="n">
        <v>8</v>
      </c>
      <c r="T14" s="40" t="s">
        <v>36</v>
      </c>
      <c r="U14" s="40" t="n">
        <v>2</v>
      </c>
      <c r="V14" s="40" t="n">
        <v>1</v>
      </c>
      <c r="W14" s="40" t="n">
        <v>2</v>
      </c>
      <c r="X14" s="40" t="s">
        <v>36</v>
      </c>
      <c r="Y14" s="40" t="n">
        <v>4</v>
      </c>
      <c r="Z14" s="40" t="n">
        <v>1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39</v>
      </c>
      <c r="AP14" s="40" t="n">
        <f aca="false">SUMIF($C$11:$AN$11,"I.Mad",C14:AN14)</f>
        <v>2</v>
      </c>
      <c r="AQ14" s="40" t="n">
        <f aca="false">SUM(AO14:AP14)</f>
        <v>41</v>
      </c>
      <c r="AT14" s="41"/>
      <c r="AU14" s="41"/>
      <c r="AV14" s="41"/>
    </row>
    <row r="15" customFormat="false" ht="50.25" hidden="false" customHeight="true" outlineLevel="0" collapsed="false">
      <c r="B15" s="42" t="s">
        <v>39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n">
        <v>0.384593153637582</v>
      </c>
      <c r="H15" s="40" t="s">
        <v>36</v>
      </c>
      <c r="I15" s="40" t="n">
        <v>12.8809055148154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n">
        <v>6.15975204663559</v>
      </c>
      <c r="R15" s="40" t="s">
        <v>36</v>
      </c>
      <c r="S15" s="40" t="n">
        <v>49.77899933566</v>
      </c>
      <c r="T15" s="40" t="s">
        <v>36</v>
      </c>
      <c r="U15" s="40" t="n">
        <v>57.4905654440924</v>
      </c>
      <c r="V15" s="40" t="n">
        <v>60.0840336134454</v>
      </c>
      <c r="W15" s="40" t="n">
        <v>18.1164476255583</v>
      </c>
      <c r="X15" s="40" t="s">
        <v>36</v>
      </c>
      <c r="Y15" s="40" t="n">
        <v>14.583917</v>
      </c>
      <c r="Z15" s="40" t="n">
        <v>7.142857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40</v>
      </c>
      <c r="C16" s="45" t="s">
        <v>36</v>
      </c>
      <c r="D16" s="45" t="s">
        <v>36</v>
      </c>
      <c r="E16" s="45" t="s">
        <v>36</v>
      </c>
      <c r="F16" s="45" t="s">
        <v>36</v>
      </c>
      <c r="G16" s="45" t="n">
        <v>15</v>
      </c>
      <c r="H16" s="45" t="s">
        <v>36</v>
      </c>
      <c r="I16" s="45" t="n">
        <v>14.5</v>
      </c>
      <c r="J16" s="45" t="s">
        <v>36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n">
        <v>13.5</v>
      </c>
      <c r="R16" s="45" t="s">
        <v>36</v>
      </c>
      <c r="S16" s="45" t="n">
        <v>12.5</v>
      </c>
      <c r="T16" s="45" t="s">
        <v>36</v>
      </c>
      <c r="U16" s="45" t="n">
        <v>12</v>
      </c>
      <c r="V16" s="45" t="n">
        <v>11.5</v>
      </c>
      <c r="W16" s="45" t="n">
        <v>13</v>
      </c>
      <c r="X16" s="45" t="s">
        <v>36</v>
      </c>
      <c r="Y16" s="45" t="n">
        <v>13</v>
      </c>
      <c r="Z16" s="45" t="n">
        <v>13</v>
      </c>
      <c r="AA16" s="45" t="s">
        <v>36</v>
      </c>
      <c r="AB16" s="45" t="s">
        <v>36</v>
      </c>
      <c r="AC16" s="45" t="s">
        <v>36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41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42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39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43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45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46</v>
      </c>
      <c r="C25" s="52"/>
      <c r="D25" s="56"/>
      <c r="E25" s="52"/>
      <c r="F25" s="57"/>
      <c r="G25" s="52"/>
      <c r="H25" s="52"/>
      <c r="I25" s="56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0</v>
      </c>
      <c r="AP25" s="40" t="n">
        <f aca="false">SUMIF($C$11:$AN$11,"I.Mad",C25:AN25)</f>
        <v>0</v>
      </c>
      <c r="AQ25" s="52" t="n">
        <f aca="false">SUM(AO25:AP25)</f>
        <v>0</v>
      </c>
      <c r="AT25" s="41"/>
      <c r="AU25" s="41"/>
      <c r="AV25" s="41"/>
    </row>
    <row r="26" customFormat="false" ht="50.25" hidden="false" customHeight="true" outlineLevel="0" collapsed="false">
      <c r="B26" s="55" t="s">
        <v>47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41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50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</v>
      </c>
      <c r="AP30" s="40" t="n">
        <f aca="false">SUMIF($C$11:$AN$11,"I.Mad",C30:AN30)</f>
        <v>0</v>
      </c>
      <c r="AQ30" s="52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2" t="s">
        <v>51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53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54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55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3.3" hidden="false" customHeight="false" outlineLevel="0" collapsed="false">
      <c r="B36" s="42" t="s">
        <v>56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3.3" hidden="false" customHeight="false" outlineLevel="0" collapsed="false">
      <c r="B37" s="42" t="s">
        <v>57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58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59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60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61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0</v>
      </c>
      <c r="F41" s="52" t="n">
        <f aca="false">+SUM(F24:F40,F18,F12)</f>
        <v>0</v>
      </c>
      <c r="G41" s="52" t="n">
        <f aca="false">+SUM(G24:G40,G18,G12)</f>
        <v>270.725</v>
      </c>
      <c r="H41" s="52" t="n">
        <f aca="false">+SUM(H24:H40,H18,H12)</f>
        <v>260.87</v>
      </c>
      <c r="I41" s="52" t="n">
        <f aca="false">+SUM(I24:I40,I18,I12)</f>
        <v>3732.57</v>
      </c>
      <c r="J41" s="52" t="n">
        <f aca="false">+SUM(J24:J40,J18,J12)</f>
        <v>0</v>
      </c>
      <c r="K41" s="52" t="n">
        <f aca="false">+SUM(K24:K40,K18,K12)</f>
        <v>249.74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610</v>
      </c>
      <c r="R41" s="52" t="n">
        <f aca="false">+SUM(R24:R40,R18,R12)</f>
        <v>0</v>
      </c>
      <c r="S41" s="52" t="n">
        <f aca="false">+SUM(S24:S40,S18,S12)</f>
        <v>1605</v>
      </c>
      <c r="T41" s="52" t="n">
        <f aca="false">+SUM(T24:T40,T18,T12)</f>
        <v>0</v>
      </c>
      <c r="U41" s="52" t="n">
        <f aca="false">+SUM(U24:U40,U18,U12)</f>
        <v>110</v>
      </c>
      <c r="V41" s="52" t="n">
        <f aca="false">+SUM(V24:V40,V18,V12)</f>
        <v>10</v>
      </c>
      <c r="W41" s="52" t="n">
        <f aca="false">+SUM(W24:W40,W18,W12)</f>
        <v>670</v>
      </c>
      <c r="X41" s="52" t="n">
        <f aca="false">+SUM(X24:X40,X18,X12)</f>
        <v>0</v>
      </c>
      <c r="Y41" s="52" t="n">
        <f aca="false">+SUM(Y24:Y40,Y18,Y12)</f>
        <v>1358.47</v>
      </c>
      <c r="Z41" s="52" t="n">
        <f aca="false">+SUM(Z24:Z40,Z18,Z12)</f>
        <v>310.4</v>
      </c>
      <c r="AA41" s="52" t="n">
        <f aca="false">+SUM(AA24:AA40,AA18,AA12)</f>
        <v>0</v>
      </c>
      <c r="AB41" s="52" t="n">
        <f aca="false">+SUM(AB24:AB40,AB18,AB12)</f>
        <v>0</v>
      </c>
      <c r="AC41" s="52" t="n">
        <f aca="false">+SUM(AC24:AC40,AC18,AC12)</f>
        <v>0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8356.765</v>
      </c>
      <c r="AP41" s="52" t="n">
        <f aca="false">SUM(AP12,AP18,AP24:AP37)</f>
        <v>831.01</v>
      </c>
      <c r="AQ41" s="52" t="n">
        <f aca="false">SUM(AO41:AP41)</f>
        <v>9187.775</v>
      </c>
    </row>
    <row r="42" customFormat="false" ht="50.25" hidden="false" customHeight="true" outlineLevel="0" collapsed="false">
      <c r="B42" s="39" t="s">
        <v>62</v>
      </c>
      <c r="C42" s="58"/>
      <c r="D42" s="58"/>
      <c r="E42" s="58"/>
      <c r="F42" s="45"/>
      <c r="G42" s="45" t="n">
        <v>16.6</v>
      </c>
      <c r="H42" s="45"/>
      <c r="I42" s="45" t="n">
        <v>18.5</v>
      </c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 t="n">
        <v>16.6</v>
      </c>
      <c r="AN42" s="61"/>
      <c r="AO42" s="62"/>
      <c r="AP42" s="62"/>
      <c r="AQ42" s="63"/>
    </row>
    <row r="43" customFormat="false" ht="26.25" hidden="false" customHeight="false" outlineLevel="0" collapsed="false">
      <c r="B43" s="22" t="s">
        <v>63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64</v>
      </c>
      <c r="C44" s="4" t="s">
        <v>65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66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3.3" hidden="false" customHeight="false" outlineLevel="0" collapsed="false">
      <c r="B46" s="72" t="s">
        <v>67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68</v>
      </c>
      <c r="AN46" s="23"/>
    </row>
    <row r="47" customFormat="false" ht="22.05" hidden="false" customHeight="false" outlineLevel="0" collapsed="false"/>
    <row r="48" customFormat="false" ht="22.05" hidden="false" customHeight="false" outlineLevel="0" collapsed="false"/>
    <row r="49" customFormat="false" ht="22.05" hidden="false" customHeight="false" outlineLevel="0" collapsed="false"/>
    <row r="50" customFormat="false" ht="22.05" hidden="false" customHeight="false" outlineLevel="0" collapsed="false"/>
    <row r="51" customFormat="false" ht="22.05" hidden="false" customHeight="false" outlineLevel="0" collapsed="false"/>
    <row r="52" customFormat="false" ht="22.05" hidden="false" customHeight="false" outlineLevel="0" collapsed="false"/>
    <row r="53" customFormat="false" ht="22.05" hidden="false" customHeight="false" outlineLevel="0" collapsed="false"/>
    <row r="54" customFormat="false" ht="22.05" hidden="false" customHeight="false" outlineLevel="0" collapsed="false"/>
    <row r="55" customFormat="false" ht="22.05" hidden="false" customHeight="false" outlineLevel="0" collapsed="false"/>
    <row r="56" customFormat="false" ht="22.05" hidden="false" customHeight="false" outlineLevel="0" collapsed="false"/>
    <row r="57" customFormat="false" ht="22.05" hidden="false" customHeight="false" outlineLevel="0" collapsed="false"/>
    <row r="58" customFormat="false" ht="22.05" hidden="false" customHeight="false" outlineLevel="0" collapsed="false"/>
    <row r="59" customFormat="false" ht="22.05" hidden="false" customHeight="false" outlineLevel="0" collapsed="false"/>
    <row r="60" customFormat="false" ht="22.05" hidden="false" customHeight="false" outlineLevel="0" collapsed="false"/>
    <row r="61" customFormat="false" ht="22.05" hidden="false" customHeight="false" outlineLevel="0" collapsed="false"/>
    <row r="62" customFormat="false" ht="22.05" hidden="false" customHeight="false" outlineLevel="0" collapsed="false"/>
    <row r="63" customFormat="false" ht="22.05" hidden="false" customHeight="false" outlineLevel="0" collapsed="false"/>
    <row r="64" customFormat="false" ht="22.05" hidden="false" customHeight="false" outlineLevel="0" collapsed="false"/>
    <row r="65" customFormat="false" ht="22.05" hidden="false" customHeight="false" outlineLevel="0" collapsed="false"/>
    <row r="66" customFormat="false" ht="22.05" hidden="false" customHeight="false" outlineLevel="0" collapsed="false"/>
    <row r="67" customFormat="false" ht="22.05" hidden="false" customHeight="false" outlineLevel="0" collapsed="false"/>
    <row r="68" customFormat="false" ht="22.05" hidden="false" customHeight="false" outlineLevel="0" collapsed="false"/>
    <row r="69" customFormat="false" ht="22.05" hidden="false" customHeight="false" outlineLevel="0" collapsed="false"/>
    <row r="70" customFormat="false" ht="22.05" hidden="false" customHeight="false" outlineLevel="0" collapsed="false"/>
    <row r="71" customFormat="false" ht="22.05" hidden="false" customHeight="false" outlineLevel="0" collapsed="false"/>
    <row r="72" customFormat="false" ht="22.05" hidden="false" customHeight="false" outlineLevel="0" collapsed="false"/>
    <row r="73" customFormat="false" ht="22.05" hidden="false" customHeight="false" outlineLevel="0" collapsed="false"/>
    <row r="74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4286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2021-01-20T13:46:44Z</dcterms:modified>
  <cp:revision>539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