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<sst xmlns="http://schemas.openxmlformats.org/spreadsheetml/2006/main" count="392" uniqueCount="68">
  <si>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</si>
  <si>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</si>
  <si>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</si>
  <si>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</si>
  <si>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</si>
  <si>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</si>
  <si>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</si>
  <si>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</si>
  <si>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</si>
  <si>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</si>
  <si>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</si>
  <si>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</si>
  <si>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</si>
  <si>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</si>
  <si>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</si>
  <si>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</si>
  <si>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</si>
  <si>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</si>
  <si>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</si>
  <si>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</si>
  <si>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</si>
  <si>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</si>
  <si>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</si>
  <si>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</si>
  <si>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</si>
  <si>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</si>
  <si>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</si>
  <si>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</si>
  <si>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</si>
  <si>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</si>
  <si>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</si>
  <si>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</si>
  <si>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</si>
  <si>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</si>
  <si>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</si>
  <si>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</si>
  <si>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</si>
  <si>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</si>
  <si>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</si>
  <si>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</si>
  <si>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</si>
  <si>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</si>
  <si>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</si>
  <si>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</si>
  <si>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</si>
  <si>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</si>
  <si>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</si>
  <si>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</si>
  <si>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</si>
  <si>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</si>
  <si>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</si>
  <si>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</si>
  <si>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</si>
  <si>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</si>
  <si>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</si>
  <si>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</si>
  <si>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</si>
  <si>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</si>
  <si>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</si>
  <si>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</si>
  <si>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</si>
  <si>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</si>
  <si>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</si>
  <si>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</si>
  <si>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</si>
  <si>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</si>
  <si>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Callao,20 de noviembre del 2023</t>
  </si>
  <si>
    <t xml:space="preserve">        Fecha  : 18/11/2023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</si>
</sst>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1" zoomScale="24" zoomScaleNormal="24" workbookViewId="0">
      <selection activeCell="AS15" sqref="AS1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612.52599999999995</v>
      </c>
      <c r="H12" s="24">
        <v>8634.9770000000008</v>
      </c>
      <c r="I12" s="24">
        <v>3337.4650000000001</v>
      </c>
      <c r="J12" s="24">
        <v>1028.19</v>
      </c>
      <c r="K12" s="24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211.4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3949.991</v>
      </c>
      <c r="AP12" s="24">
        <f>SUMIF($C$11:$AN$11,"I.Mad",C12:AN12)</f>
        <v>9874.5670000000009</v>
      </c>
      <c r="AQ12" s="24">
        <f>SUM(AO12:AP12)</f>
        <v>13824.558000000001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15</v>
      </c>
      <c r="H13" s="24">
        <v>192</v>
      </c>
      <c r="I13" s="24">
        <v>26</v>
      </c>
      <c r="J13" s="24">
        <v>25</v>
      </c>
      <c r="K13" s="24"/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>
        <v>7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41</v>
      </c>
      <c r="AP13" s="24">
        <f>SUMIF($C$11:$AN$11,"I.Mad",C13:AN13)</f>
        <v>224</v>
      </c>
      <c r="AQ13" s="24">
        <f>SUM(AO13:AP13)</f>
        <v>265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3</v>
      </c>
      <c r="H14" s="24">
        <v>17</v>
      </c>
      <c r="I14" s="24">
        <v>5</v>
      </c>
      <c r="J14" s="24">
        <v>2</v>
      </c>
      <c r="K14" s="24"/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>
        <v>4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8</v>
      </c>
      <c r="AP14" s="24">
        <f>SUMIF($C$11:$AN$11,"I.Mad",C14:AN14)</f>
        <v>23</v>
      </c>
      <c r="AQ14" s="24">
        <f>SUM(AO14:AP14)</f>
        <v>31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84.627236095109495</v>
      </c>
      <c r="H15" s="24">
        <v>85.764377689636703</v>
      </c>
      <c r="I15" s="24">
        <v>28.560981325629498</v>
      </c>
      <c r="J15" s="24">
        <v>70.767880017667295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>
        <v>60.991222468076202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7" t="s">
        <v>33</v>
      </c>
      <c r="G16" s="27">
        <v>11</v>
      </c>
      <c r="H16" s="27">
        <v>11</v>
      </c>
      <c r="I16" s="27">
        <v>12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>
        <v>11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>
        <v>0.51468999999999998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0.51468999999999998</v>
      </c>
      <c r="AQ30" s="33">
        <f t="shared" si="2"/>
        <v>0.51468999999999998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612.52599999999995</v>
      </c>
      <c r="H41" s="33">
        <f t="shared" si="3"/>
        <v>8634.9770000000008</v>
      </c>
      <c r="I41" s="33">
        <f t="shared" si="3"/>
        <v>3337.4650000000001</v>
      </c>
      <c r="J41" s="33">
        <f t="shared" si="3"/>
        <v>1028.70469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211.4</v>
      </c>
      <c r="Y41" s="33">
        <f t="shared" si="3"/>
        <v>0</v>
      </c>
      <c r="Z41" s="33">
        <f t="shared" si="3"/>
        <v>0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3949.991</v>
      </c>
      <c r="AP41" s="33">
        <f>SUM(AP12,AP18,AP24:AP37)</f>
        <v>9875.0816900000009</v>
      </c>
      <c r="AQ41" s="33">
        <f t="shared" si="2"/>
        <v>13825.072690000001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2023-11-22T19:39:00Z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