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<sst xmlns="http://schemas.openxmlformats.org/spreadsheetml/2006/main" count="351" uniqueCount="69">
  <si>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</si>
  <si>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</si>
  <si>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</si>
  <si>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</si>
  <si>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</si>
  <si>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</si>
  <si>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</si>
  <si>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</si>
  <si>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</si>
  <si>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</si>
  <si>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</si>
  <si>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</si>
  <si>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</si>
  <si>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</si>
  <si>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</si>
  <si>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</si>
  <si>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</si>
  <si>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</si>
  <si>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</si>
  <si>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</si>
  <si>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</si>
  <si>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</si>
  <si>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</si>
  <si>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</si>
  <si>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</si>
  <si>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</si>
  <si>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</si>
  <si>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</si>
  <si>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</si>
  <si>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</si>
  <si>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</si>
  <si>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</si>
  <si>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</si>
  <si>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</si>
  <si>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</si>
  <si>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</si>
  <si>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</si>
  <si>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</si>
  <si>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</si>
  <si>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</si>
  <si>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</si>
  <si>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</si>
  <si>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</si>
  <si>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</si>
  <si>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</si>
  <si>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</si>
  <si>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</si>
  <si>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</si>
  <si>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</si>
  <si>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</si>
  <si>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</si>
  <si>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</si>
  <si>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</si>
  <si>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</si>
  <si>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</si>
  <si>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</si>
  <si>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</si>
  <si>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</si>
  <si>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</si>
  <si>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</si>
  <si>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</si>
  <si>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</si>
  <si>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</si>
  <si>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R.M.N°257-2018-PRODUCE, R.M.N°504-2018-PRODUCE</t>
  </si>
  <si>
    <t>Parachique</t>
  </si>
  <si>
    <t>Callao, 19 de noviembre del 2018</t>
  </si>
  <si>
    <t xml:space="preserve">        Fecha  : 18/11/2018</t>
  </si>
  <si>
    <t>SM</t>
  </si>
  <si>
    <t xml:space="preserve">           Atención: Sr. Raúl Pérez-Reyes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</si>
</sst>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Q1" zoomScale="30" zoomScaleNormal="30" workbookViewId="0">
      <selection activeCell="Z25" sqref="Z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64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5939.8549999999987</v>
      </c>
      <c r="H12" s="51">
        <v>2056.6849999999999</v>
      </c>
      <c r="I12" s="51">
        <v>11235.45</v>
      </c>
      <c r="J12" s="51">
        <v>11720.25</v>
      </c>
      <c r="K12" s="51">
        <v>1149.27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6030</v>
      </c>
      <c r="R12" s="51">
        <v>330</v>
      </c>
      <c r="S12" s="51">
        <v>4250</v>
      </c>
      <c r="T12" s="51">
        <v>195</v>
      </c>
      <c r="U12" s="51">
        <v>1920</v>
      </c>
      <c r="V12" s="51">
        <v>390</v>
      </c>
      <c r="W12" s="51">
        <v>4840</v>
      </c>
      <c r="X12" s="51">
        <v>0</v>
      </c>
      <c r="Y12" s="51">
        <v>5076.4750000000004</v>
      </c>
      <c r="Z12" s="51">
        <v>448.565</v>
      </c>
      <c r="AA12" s="51">
        <v>6693.4</v>
      </c>
      <c r="AB12" s="51">
        <v>0</v>
      </c>
      <c r="AC12" s="51">
        <v>10387.492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299</v>
      </c>
      <c r="AN12" s="51">
        <v>93</v>
      </c>
      <c r="AO12" s="52">
        <f>SUMIF($C$11:$AN$11,"Ind*",C12:AN12)</f>
        <v>57820.941999999995</v>
      </c>
      <c r="AP12" s="52">
        <f>SUMIF($C$11:$AN$11,"I.Mad",C12:AN12)</f>
        <v>15233.5</v>
      </c>
      <c r="AQ12" s="52">
        <f>SUM(AO12:AP12)</f>
        <v>73054.441999999995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24</v>
      </c>
      <c r="H13" s="53">
        <v>31</v>
      </c>
      <c r="I13" s="53">
        <v>62</v>
      </c>
      <c r="J13" s="53">
        <v>194</v>
      </c>
      <c r="K13" s="53">
        <v>6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32</v>
      </c>
      <c r="R13" s="53">
        <v>3</v>
      </c>
      <c r="S13" s="53">
        <v>21</v>
      </c>
      <c r="T13" s="53">
        <v>2</v>
      </c>
      <c r="U13" s="53">
        <v>10</v>
      </c>
      <c r="V13" s="53">
        <v>5</v>
      </c>
      <c r="W13" s="53">
        <v>19</v>
      </c>
      <c r="X13" s="53" t="s">
        <v>19</v>
      </c>
      <c r="Y13" s="53">
        <v>18</v>
      </c>
      <c r="Z13" s="53">
        <v>6</v>
      </c>
      <c r="AA13" s="53">
        <v>24</v>
      </c>
      <c r="AB13" s="53" t="s">
        <v>19</v>
      </c>
      <c r="AC13" s="53">
        <v>36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>
        <v>6</v>
      </c>
      <c r="AN13" s="53">
        <v>4</v>
      </c>
      <c r="AO13" s="52">
        <f>SUMIF($C$11:$AN$11,"Ind*",C13:AN13)</f>
        <v>258</v>
      </c>
      <c r="AP13" s="52">
        <f>SUMIF($C$11:$AN$11,"I.Mad",C13:AN13)</f>
        <v>245</v>
      </c>
      <c r="AQ13" s="52">
        <f>SUM(AO13:AP13)</f>
        <v>503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6</v>
      </c>
      <c r="H14" s="53">
        <v>1</v>
      </c>
      <c r="I14" s="53">
        <v>6</v>
      </c>
      <c r="J14" s="53">
        <v>20</v>
      </c>
      <c r="K14" s="53" t="s">
        <v>67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>
        <v>1</v>
      </c>
      <c r="S14" s="53">
        <v>7</v>
      </c>
      <c r="T14" s="53" t="s">
        <v>67</v>
      </c>
      <c r="U14" s="53">
        <v>3</v>
      </c>
      <c r="V14" s="53">
        <v>3</v>
      </c>
      <c r="W14" s="53">
        <v>7</v>
      </c>
      <c r="X14" s="53" t="s">
        <v>19</v>
      </c>
      <c r="Y14" s="53">
        <v>3</v>
      </c>
      <c r="Z14" s="53">
        <v>2</v>
      </c>
      <c r="AA14" s="53">
        <v>7</v>
      </c>
      <c r="AB14" s="53" t="s">
        <v>19</v>
      </c>
      <c r="AC14" s="53">
        <v>13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>
        <v>1</v>
      </c>
      <c r="AN14" s="53">
        <v>2</v>
      </c>
      <c r="AO14" s="52">
        <f>SUMIF($C$11:$AN$11,"Ind*",C14:AN14)</f>
        <v>62</v>
      </c>
      <c r="AP14" s="52">
        <f>SUMIF($C$11:$AN$11,"I.Mad",C14:AN14)</f>
        <v>29</v>
      </c>
      <c r="AQ14" s="52">
        <f>SUM(AO14:AP14)</f>
        <v>91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0.47171825057382616</v>
      </c>
      <c r="H15" s="53">
        <v>0</v>
      </c>
      <c r="I15" s="53">
        <v>0.53390191364262785</v>
      </c>
      <c r="J15" s="53">
        <v>0.59715304925262747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12.520997912573169</v>
      </c>
      <c r="R15" s="53">
        <v>26.315789473684212</v>
      </c>
      <c r="S15" s="53">
        <v>24.703014773384517</v>
      </c>
      <c r="T15" s="53" t="s">
        <v>19</v>
      </c>
      <c r="U15" s="53">
        <v>8.3662686367087407</v>
      </c>
      <c r="V15" s="53">
        <v>15.612020135162396</v>
      </c>
      <c r="W15" s="53">
        <v>9.3067055592047865</v>
      </c>
      <c r="X15" s="53" t="s">
        <v>19</v>
      </c>
      <c r="Y15" s="53">
        <v>1</v>
      </c>
      <c r="Z15" s="53">
        <v>1</v>
      </c>
      <c r="AA15" s="53">
        <v>17.284499356476907</v>
      </c>
      <c r="AB15" s="53" t="s">
        <v>19</v>
      </c>
      <c r="AC15" s="53">
        <v>18.387544814754079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>
        <v>3.2051282051282053</v>
      </c>
      <c r="AN15" s="53">
        <v>3.7574819494854292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12</v>
      </c>
      <c r="S16" s="58">
        <v>14</v>
      </c>
      <c r="T16" s="58" t="s">
        <v>19</v>
      </c>
      <c r="U16" s="58">
        <v>14.5</v>
      </c>
      <c r="V16" s="58">
        <v>14</v>
      </c>
      <c r="W16" s="58">
        <v>14</v>
      </c>
      <c r="X16" s="58" t="s">
        <v>19</v>
      </c>
      <c r="Y16" s="58">
        <v>13</v>
      </c>
      <c r="Z16" s="58">
        <v>13</v>
      </c>
      <c r="AA16" s="58">
        <v>12.5</v>
      </c>
      <c r="AB16" s="58" t="s">
        <v>19</v>
      </c>
      <c r="AC16" s="58">
        <v>13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>
        <v>12.5</v>
      </c>
      <c r="AN16" s="58">
        <v>12.5</v>
      </c>
      <c r="AO16" s="58" t="s">
        <v>19</v>
      </c>
      <c r="AP16" s="58" t="s">
        <v>19</v>
      </c>
      <c r="AQ16" s="58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55">
        <v>16.597590012573015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16.597590012573015</v>
      </c>
      <c r="AP30" s="52">
        <f t="shared" si="1"/>
        <v>0</v>
      </c>
      <c r="AQ30" s="55">
        <f t="shared" si="2"/>
        <v>16.597590012573015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5939.8549999999987</v>
      </c>
      <c r="H41" s="55">
        <f t="shared" si="8"/>
        <v>2056.6849999999999</v>
      </c>
      <c r="I41" s="55"/>
      <c r="J41" s="55">
        <f t="shared" si="8"/>
        <v>11720.25</v>
      </c>
      <c r="K41" s="55">
        <f t="shared" si="8"/>
        <v>1149.27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6030</v>
      </c>
      <c r="R41" s="55">
        <f t="shared" si="8"/>
        <v>330</v>
      </c>
      <c r="S41" s="55">
        <f t="shared" si="8"/>
        <v>4250</v>
      </c>
      <c r="T41" s="55">
        <f t="shared" si="8"/>
        <v>195</v>
      </c>
      <c r="U41" s="55">
        <f t="shared" si="8"/>
        <v>1920</v>
      </c>
      <c r="V41" s="55">
        <f t="shared" si="8"/>
        <v>390</v>
      </c>
      <c r="W41" s="55">
        <f t="shared" si="8"/>
        <v>4840</v>
      </c>
      <c r="X41" s="55">
        <f t="shared" si="8"/>
        <v>0</v>
      </c>
      <c r="Y41" s="55">
        <f t="shared" si="8"/>
        <v>5076.4750000000004</v>
      </c>
      <c r="Z41" s="55">
        <f t="shared" si="8"/>
        <v>448.565</v>
      </c>
      <c r="AA41" s="55">
        <f t="shared" si="8"/>
        <v>6709.9975900125728</v>
      </c>
      <c r="AB41" s="55">
        <f t="shared" si="8"/>
        <v>0</v>
      </c>
      <c r="AC41" s="55">
        <f t="shared" si="8"/>
        <v>10387.492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299</v>
      </c>
      <c r="AN41" s="55">
        <f t="shared" si="8"/>
        <v>93</v>
      </c>
      <c r="AO41" s="55">
        <f>SUM(AO12,AO18,AO24:AO37)</f>
        <v>57837.539590012566</v>
      </c>
      <c r="AP41" s="55">
        <f>SUM(AP12,AP18,AP24:AP37)</f>
        <v>15233.5</v>
      </c>
      <c r="AQ41" s="55">
        <f>SUM(AO41:AP41)</f>
        <v>73071.039590012573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18.100000000000001</v>
      </c>
      <c r="H42" s="57"/>
      <c r="I42" s="57">
        <v>20.399999999999999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17.5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62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2018-11-20T14:55:47Z</dcterms:modified>
</cp:coreProperties>
</file>