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D38" i="5" l="1"/>
  <c r="E38" i="5"/>
  <c r="F38" i="5"/>
  <c r="G38" i="5"/>
  <c r="H38" i="5"/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<sst xmlns="http://schemas.openxmlformats.org/spreadsheetml/2006/main" count="373" uniqueCount="71">
  <si>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</si>
  <si>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</si>
  <si>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</si>
  <si>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</si>
  <si>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</si>
  <si>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</si>
  <si>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</si>
  <si>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</si>
  <si>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</si>
  <si>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</si>
  <si>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</si>
  <si>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</si>
  <si>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</si>
  <si>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</si>
  <si>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</si>
  <si>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</si>
  <si>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</si>
  <si>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</si>
  <si>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</si>
  <si>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</si>
  <si>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</si>
  <si>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</si>
  <si>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</si>
  <si>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</si>
  <si>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</si>
  <si>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</si>
  <si>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</si>
  <si>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</si>
  <si>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</si>
  <si>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</si>
  <si>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</si>
  <si>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</si>
  <si>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</si>
  <si>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</si>
  <si>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</si>
  <si>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</si>
  <si>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</si>
  <si>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</si>
  <si>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</si>
  <si>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</si>
  <si>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</si>
  <si>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</si>
  <si>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</si>
  <si>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</si>
  <si>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</si>
  <si>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</si>
  <si>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</si>
  <si>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</si>
  <si>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</si>
  <si>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</si>
  <si>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</si>
  <si>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</si>
  <si>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</si>
  <si>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</si>
  <si>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</si>
  <si>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</si>
  <si>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</si>
  <si>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</si>
  <si>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</si>
  <si>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</si>
  <si>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</si>
  <si>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</si>
  <si>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>PEJERREY</t>
  </si>
  <si>
    <t>S/M</t>
  </si>
  <si>
    <t xml:space="preserve">        Fecha  : 18/11/2016</t>
  </si>
  <si>
    <t>Callao, 19 de noviembre del 2016</t>
  </si>
  <si>
    <t>13.0 - 10.0</t>
  </si>
  <si>
    <t>13.0 y 11.0</t>
  </si>
  <si>
    <t>9.5 y 12.5</t>
  </si>
  <si>
    <t>13.5 y 10.0</t>
  </si>
  <si>
    <t>13.0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</si>
</sst>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9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47" sqref="AB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60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934</v>
      </c>
      <c r="G12" s="53">
        <v>2633.1499999999996</v>
      </c>
      <c r="H12" s="53">
        <v>0</v>
      </c>
      <c r="I12" s="53">
        <v>10841</v>
      </c>
      <c r="J12" s="53">
        <v>8246</v>
      </c>
      <c r="K12" s="53">
        <v>1310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3330</v>
      </c>
      <c r="R12" s="53">
        <v>0</v>
      </c>
      <c r="S12" s="53">
        <v>4080</v>
      </c>
      <c r="T12" s="53">
        <v>465</v>
      </c>
      <c r="U12" s="53">
        <v>2140</v>
      </c>
      <c r="V12" s="53">
        <v>263</v>
      </c>
      <c r="W12" s="53">
        <v>1020</v>
      </c>
      <c r="X12" s="53">
        <v>0</v>
      </c>
      <c r="Y12" s="53">
        <v>1784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27138.15</v>
      </c>
      <c r="AP12" s="54">
        <f>SUMIF($C$11:$AN$11,"I.Mad",C12:AN12)</f>
        <v>9908</v>
      </c>
      <c r="AQ12" s="54">
        <f>SUM(AO12:AP12)</f>
        <v>37046.15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>
        <v>42</v>
      </c>
      <c r="G13" s="53">
        <v>15</v>
      </c>
      <c r="H13" s="55" t="s">
        <v>20</v>
      </c>
      <c r="I13" s="55">
        <v>92</v>
      </c>
      <c r="J13" s="55">
        <v>186</v>
      </c>
      <c r="K13" s="55">
        <v>14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23</v>
      </c>
      <c r="R13" s="55" t="s">
        <v>20</v>
      </c>
      <c r="S13" s="55">
        <v>18</v>
      </c>
      <c r="T13" s="55">
        <v>9</v>
      </c>
      <c r="U13" s="55">
        <v>10</v>
      </c>
      <c r="V13" s="55">
        <v>9</v>
      </c>
      <c r="W13" s="55">
        <v>2</v>
      </c>
      <c r="X13" s="55" t="s">
        <v>20</v>
      </c>
      <c r="Y13" s="55">
        <v>5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179</v>
      </c>
      <c r="AP13" s="54">
        <f>SUMIF($C$11:$AN$11,"I.Mad",C13:AN13)</f>
        <v>246</v>
      </c>
      <c r="AQ13" s="54">
        <f>SUM(AO13:AP13)</f>
        <v>425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>
        <v>4</v>
      </c>
      <c r="G14" s="53">
        <v>10</v>
      </c>
      <c r="H14" s="55" t="s">
        <v>20</v>
      </c>
      <c r="I14" s="55">
        <v>1</v>
      </c>
      <c r="J14" s="55">
        <v>11</v>
      </c>
      <c r="K14" s="55">
        <v>8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 t="s">
        <v>20</v>
      </c>
      <c r="S14" s="55">
        <v>6</v>
      </c>
      <c r="T14" s="55">
        <v>4</v>
      </c>
      <c r="U14" s="55">
        <v>2</v>
      </c>
      <c r="V14" s="55">
        <v>4</v>
      </c>
      <c r="W14" s="55">
        <v>2</v>
      </c>
      <c r="X14" s="55" t="s">
        <v>20</v>
      </c>
      <c r="Y14" s="55" t="s">
        <v>63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37</v>
      </c>
      <c r="AP14" s="54">
        <f>SUMIF($C$11:$AN$11,"I.Mad",C14:AN14)</f>
        <v>23</v>
      </c>
      <c r="AQ14" s="54">
        <f>SUM(AO14:AP14)</f>
        <v>60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>
        <v>7.4735412505624312</v>
      </c>
      <c r="G15" s="55">
        <v>5.19849198668875</v>
      </c>
      <c r="H15" s="55" t="s">
        <v>20</v>
      </c>
      <c r="I15" s="55">
        <v>10.5</v>
      </c>
      <c r="J15" s="55">
        <v>10.610164476498804</v>
      </c>
      <c r="K15" s="55">
        <v>34.843422004361486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20.011982481038345</v>
      </c>
      <c r="R15" s="55" t="s">
        <v>20</v>
      </c>
      <c r="S15" s="55">
        <v>30.075038784038956</v>
      </c>
      <c r="T15" s="55">
        <v>78.901353839751735</v>
      </c>
      <c r="U15" s="55">
        <v>33.355814115378841</v>
      </c>
      <c r="V15" s="55">
        <v>76.905100768113201</v>
      </c>
      <c r="W15" s="55">
        <v>19.288257547989971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>
        <v>12.5</v>
      </c>
      <c r="G16" s="60">
        <v>13</v>
      </c>
      <c r="H16" s="60" t="s">
        <v>20</v>
      </c>
      <c r="I16" s="60">
        <v>13.5</v>
      </c>
      <c r="J16" s="60">
        <v>13.5</v>
      </c>
      <c r="K16" s="126" t="s">
        <v>67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126" t="s">
        <v>66</v>
      </c>
      <c r="R16" s="126" t="s">
        <v>20</v>
      </c>
      <c r="S16" s="126" t="s">
        <v>67</v>
      </c>
      <c r="T16" s="126" t="s">
        <v>68</v>
      </c>
      <c r="U16" s="126" t="s">
        <v>69</v>
      </c>
      <c r="V16" s="126" t="s">
        <v>68</v>
      </c>
      <c r="W16" s="126" t="s">
        <v>70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57">
        <v>0.74</v>
      </c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0.74</v>
      </c>
      <c r="AQ25" s="57">
        <f>SUM(AO25:AP25)</f>
        <v>0.74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>
        <v>0.91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0.91</v>
      </c>
      <c r="AP26" s="54">
        <f t="shared" si="2"/>
        <v>0</v>
      </c>
      <c r="AQ26" s="57">
        <f t="shared" si="0"/>
        <v>0.91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934</v>
      </c>
      <c r="G38" s="57">
        <f t="shared" si="3"/>
        <v>2633.1499999999996</v>
      </c>
      <c r="H38" s="57">
        <f t="shared" si="3"/>
        <v>0</v>
      </c>
      <c r="I38" s="57">
        <f t="shared" si="3"/>
        <v>10841</v>
      </c>
      <c r="J38" s="57">
        <f t="shared" si="3"/>
        <v>8246.74</v>
      </c>
      <c r="K38" s="57">
        <f t="shared" si="3"/>
        <v>1310.91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3330</v>
      </c>
      <c r="R38" s="57">
        <f t="shared" si="3"/>
        <v>0</v>
      </c>
      <c r="S38" s="57">
        <f>+SUM(S12,S18,S24:S37)</f>
        <v>4080</v>
      </c>
      <c r="T38" s="57">
        <f t="shared" si="3"/>
        <v>465</v>
      </c>
      <c r="U38" s="57">
        <f>+SUM(U12,U18,U24:U37)</f>
        <v>2140</v>
      </c>
      <c r="V38" s="57">
        <f t="shared" si="3"/>
        <v>263</v>
      </c>
      <c r="W38" s="57">
        <f t="shared" si="3"/>
        <v>1020</v>
      </c>
      <c r="X38" s="57">
        <f t="shared" si="3"/>
        <v>0</v>
      </c>
      <c r="Y38" s="57">
        <f>+SUM(Y12,Y18,Y24:Y37)</f>
        <v>1784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27139.06</v>
      </c>
      <c r="AP38" s="57">
        <f>SUM(AP12,AP18,AP24:AP37)</f>
        <v>9908.74</v>
      </c>
      <c r="AQ38" s="57">
        <f>SUM(AO38:AP38)</f>
        <v>37047.800000000003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</v>
      </c>
      <c r="H39" s="59"/>
      <c r="I39" s="92">
        <v>18.399999999999999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2016-11-19T17:32:23Z</dcterms:modified>
</cp:coreProperties>
</file>