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<sst xmlns="http://schemas.openxmlformats.org/spreadsheetml/2006/main" count="376" uniqueCount="66">
  <si>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</si>
  <si>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</si>
  <si>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</si>
  <si>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</si>
  <si>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</si>
  <si>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</si>
  <si>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</si>
  <si>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</si>
  <si>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</si>
  <si>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</si>
  <si>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</si>
  <si>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</si>
  <si>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</si>
  <si>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</si>
  <si>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</si>
  <si>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</si>
  <si>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</si>
  <si>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</si>
  <si>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</si>
  <si>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</si>
  <si>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</si>
  <si>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</si>
  <si>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</si>
  <si>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</si>
  <si>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</si>
  <si>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</si>
  <si>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</si>
  <si>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</si>
  <si>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</si>
  <si>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</si>
  <si>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</si>
  <si>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</si>
  <si>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</si>
  <si>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</si>
  <si>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</si>
  <si>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</si>
  <si>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</si>
  <si>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</si>
  <si>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</si>
  <si>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</si>
  <si>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</si>
  <si>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</si>
  <si>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</si>
  <si>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</si>
  <si>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</si>
  <si>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</si>
  <si>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</si>
  <si>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</si>
  <si>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</si>
  <si>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</si>
  <si>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</si>
  <si>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</si>
  <si>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</si>
  <si>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</si>
  <si>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</si>
  <si>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</si>
  <si>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</si>
  <si>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</si>
  <si>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</si>
  <si>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</si>
  <si>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</si>
  <si>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</si>
  <si>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S/M</t>
  </si>
  <si>
    <t>R.M.N°427-2015-PRODUCE, R.M.N°017-2016-PRODUCE, R.M.N°023-2016-PRODUCE,R.M.N°029-2016-PRODUCE</t>
  </si>
  <si>
    <t xml:space="preserve">        Fecha  : 18/06/2016</t>
  </si>
  <si>
    <t>Callao, 20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</si>
</sst>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U20" sqref="U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3202</v>
      </c>
      <c r="J12" s="53">
        <v>14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1433.768</v>
      </c>
      <c r="R12" s="53">
        <v>0</v>
      </c>
      <c r="S12" s="53">
        <v>1357</v>
      </c>
      <c r="T12" s="53">
        <v>0</v>
      </c>
      <c r="U12" s="53">
        <v>0</v>
      </c>
      <c r="V12" s="53">
        <v>0</v>
      </c>
      <c r="W12" s="53">
        <v>1577.3</v>
      </c>
      <c r="X12" s="53">
        <v>0</v>
      </c>
      <c r="Y12" s="53">
        <v>1556.953</v>
      </c>
      <c r="Z12" s="53">
        <v>358</v>
      </c>
      <c r="AA12" s="53">
        <v>1183.806</v>
      </c>
      <c r="AB12" s="53">
        <v>0</v>
      </c>
      <c r="AC12" s="53">
        <v>7140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17450.827000000001</v>
      </c>
      <c r="AP12" s="54">
        <f>SUMIF($C$11:$AN$11,"I.Mad",C12:AN12)</f>
        <v>372</v>
      </c>
      <c r="AQ12" s="54">
        <f>SUM(AO12:AP12)</f>
        <v>17822.827000000001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19</v>
      </c>
      <c r="J13" s="55">
        <v>1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>
        <v>10</v>
      </c>
      <c r="T13" s="55" t="s">
        <v>20</v>
      </c>
      <c r="U13" s="55" t="s">
        <v>20</v>
      </c>
      <c r="V13" s="55" t="s">
        <v>20</v>
      </c>
      <c r="W13" s="55">
        <v>17</v>
      </c>
      <c r="X13" s="55" t="s">
        <v>20</v>
      </c>
      <c r="Y13" s="55">
        <v>18</v>
      </c>
      <c r="Z13" s="55">
        <v>1</v>
      </c>
      <c r="AA13" s="55">
        <v>6</v>
      </c>
      <c r="AB13" s="55" t="s">
        <v>20</v>
      </c>
      <c r="AC13" s="55">
        <v>41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119</v>
      </c>
      <c r="AP13" s="54">
        <f>SUMIF($C$11:$AN$11,"I.Mad",C13:AN13)</f>
        <v>2</v>
      </c>
      <c r="AQ13" s="54">
        <f>SUM(AO13:AP13)</f>
        <v>121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3</v>
      </c>
      <c r="J14" s="55" t="s">
        <v>62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4</v>
      </c>
      <c r="T14" s="55" t="s">
        <v>20</v>
      </c>
      <c r="U14" s="55" t="s">
        <v>20</v>
      </c>
      <c r="V14" s="55" t="s">
        <v>20</v>
      </c>
      <c r="W14" s="55">
        <v>8</v>
      </c>
      <c r="X14" s="55" t="s">
        <v>20</v>
      </c>
      <c r="Y14" s="55">
        <v>7</v>
      </c>
      <c r="Z14" s="55">
        <v>1</v>
      </c>
      <c r="AA14" s="55">
        <v>4</v>
      </c>
      <c r="AB14" s="55" t="s">
        <v>20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1</v>
      </c>
      <c r="AQ14" s="54">
        <f>SUM(AO14:AP14)</f>
        <v>39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7.735570700450882E-2</v>
      </c>
      <c r="T15" s="55" t="s">
        <v>20</v>
      </c>
      <c r="U15" s="55" t="s">
        <v>20</v>
      </c>
      <c r="V15" s="55" t="s">
        <v>20</v>
      </c>
      <c r="W15" s="55">
        <v>0</v>
      </c>
      <c r="X15" s="55" t="s">
        <v>20</v>
      </c>
      <c r="Y15" s="55">
        <v>0</v>
      </c>
      <c r="Z15" s="55">
        <v>0</v>
      </c>
      <c r="AA15" s="55">
        <v>1.3791941290210628</v>
      </c>
      <c r="AB15" s="55" t="s">
        <v>20</v>
      </c>
      <c r="AC15" s="55">
        <v>3.5116288941927043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14.5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 t="s">
        <v>20</v>
      </c>
      <c r="S16" s="61">
        <v>14</v>
      </c>
      <c r="T16" s="61" t="s">
        <v>20</v>
      </c>
      <c r="U16" s="61" t="s">
        <v>20</v>
      </c>
      <c r="V16" s="61" t="s">
        <v>20</v>
      </c>
      <c r="W16" s="61">
        <v>14</v>
      </c>
      <c r="X16" s="61" t="s">
        <v>20</v>
      </c>
      <c r="Y16" s="61">
        <v>13.5</v>
      </c>
      <c r="Z16" s="61">
        <v>14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6.2320610687022908</v>
      </c>
      <c r="R25" s="74"/>
      <c r="S25" s="58"/>
      <c r="T25" s="58"/>
      <c r="U25" s="58"/>
      <c r="V25" s="58"/>
      <c r="W25" s="58">
        <v>12.7</v>
      </c>
      <c r="X25" s="58"/>
      <c r="Y25" s="74">
        <v>7.42</v>
      </c>
      <c r="Z25" s="74">
        <v>4.37</v>
      </c>
      <c r="AA25" s="58">
        <v>3.3150000000000004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29.667061068702292</v>
      </c>
      <c r="AP25" s="54">
        <f t="shared" ref="AP25:AP37" si="2">SUMIF($C$11:$AN$11,"I.Mad",C25:AN25)</f>
        <v>4.37</v>
      </c>
      <c r="AQ25" s="58">
        <f>SUM(AO25:AP25)</f>
        <v>34.037061068702293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3202</v>
      </c>
      <c r="J38" s="58">
        <f t="shared" si="3"/>
        <v>14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1440.0000610687023</v>
      </c>
      <c r="R38" s="58">
        <f t="shared" si="3"/>
        <v>0</v>
      </c>
      <c r="S38" s="58">
        <f t="shared" si="3"/>
        <v>1357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1590</v>
      </c>
      <c r="X38" s="58">
        <f t="shared" si="3"/>
        <v>0</v>
      </c>
      <c r="Y38" s="58">
        <f>+SUM(Y12,Y18,Y24:Y37)</f>
        <v>1564.373</v>
      </c>
      <c r="Z38" s="58">
        <f>+SUM(Z12,Z18,Z24:Z37)</f>
        <v>362.37</v>
      </c>
      <c r="AA38" s="58">
        <f>+SUM(AA12,AA18,AA24:AA37)</f>
        <v>1187.1210000000001</v>
      </c>
      <c r="AB38" s="58">
        <f t="shared" ref="AB38:AN38" si="4">+SUM(AB12,AB18,AB24:AB37)</f>
        <v>0</v>
      </c>
      <c r="AC38" s="58">
        <f>+SUM(AC12,AC18,AC24:AC37)</f>
        <v>7140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17480.494061068704</v>
      </c>
      <c r="AP38" s="58">
        <f>SUM(AP12,AP18,AP24:AP37)</f>
        <v>376.37</v>
      </c>
      <c r="AQ38" s="58">
        <f>SUM(AO38:AP38)</f>
        <v>17856.864061068703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17.3</v>
      </c>
      <c r="H39" s="60"/>
      <c r="I39" s="93">
        <v>18.63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15.6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2016-06-20T19:55:53Z</dcterms:modified>
</cp:coreProperties>
</file>