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<sst xmlns="http://schemas.openxmlformats.org/spreadsheetml/2006/main" count="365" uniqueCount="68">
  <si>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</si>
  <si>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</si>
  <si>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</si>
  <si>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</si>
  <si>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</si>
  <si>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</si>
  <si>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</si>
  <si>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</si>
  <si>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</si>
  <si>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</si>
  <si>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</si>
  <si>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</si>
  <si>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</si>
  <si>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</si>
  <si>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</si>
  <si>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</si>
  <si>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</si>
  <si>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</si>
  <si>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</si>
  <si>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</si>
  <si>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</si>
  <si>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</si>
  <si>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</si>
  <si>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</si>
  <si>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</si>
  <si>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</si>
  <si>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</si>
  <si>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</si>
  <si>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</si>
  <si>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</si>
  <si>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</si>
  <si>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</si>
  <si>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</si>
  <si>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</si>
  <si>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</si>
  <si>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</si>
  <si>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</si>
  <si>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</si>
  <si>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</si>
  <si>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</si>
  <si>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</si>
  <si>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</si>
  <si>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</si>
  <si>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</si>
  <si>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</si>
  <si>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</si>
  <si>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</si>
  <si>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</si>
  <si>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</si>
  <si>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</si>
  <si>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</si>
  <si>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</si>
  <si>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</si>
  <si>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</si>
  <si>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</si>
  <si>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</si>
  <si>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</si>
  <si>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</si>
  <si>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</si>
  <si>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</si>
  <si>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S/M</t>
  </si>
  <si>
    <t>&lt;&lt;</t>
  </si>
  <si>
    <t>R.M.Nº 003-2015-PRODUCE, R.M.N°056-2015 PRODUCE, R.M.N°078-2015 PRODUCE, R.M.N°082-2015 PRODUCE, R.M.N°098-2015 PRODUCE, R.M.N° 195-2015 PRODUCE</t>
  </si>
  <si>
    <t>GCQ/due/jsr/mfm</t>
  </si>
  <si>
    <t xml:space="preserve">        Fecha  : 18/06/2015</t>
  </si>
  <si>
    <t>Callao, 19 de junio del 2015</t>
  </si>
  <si>
    <t>Callao*</t>
  </si>
  <si>
    <t>Nota.- (*) Pesca proveniente de la zona de Tambo de Mora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</si>
</sst>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b/>
      <sz val="4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9" fillId="0" borderId="0" xfId="0" applyFont="1" applyAlignment="1">
      <alignment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60"/>
  <sheetViews>
    <sheetView tabSelected="1" zoomScale="24" zoomScaleNormal="24" zoomScalePageLayoutView="0" workbookViewId="0" topLeftCell="K1">
      <selection activeCell="V20" sqref="V2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20" width="21.00390625" style="2" customWidth="1"/>
    <col min="21" max="21" width="20.421875" style="2" customWidth="1"/>
    <col min="22" max="22" width="21.57421875" style="2" customWidth="1"/>
    <col min="23" max="23" width="21.8515625" style="2" customWidth="1"/>
    <col min="24" max="24" width="22.7109375" style="2" customWidth="1"/>
    <col min="25" max="26" width="19.8515625" style="2" customWidth="1"/>
    <col min="27" max="27" width="23.140625" style="2" customWidth="1"/>
    <col min="28" max="28" width="19.28125" style="2" customWidth="1"/>
    <col min="29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55</v>
      </c>
    </row>
    <row r="2" ht="30">
      <c r="B2" s="96" t="s">
        <v>56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2" t="s">
        <v>49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</row>
    <row r="5" spans="2:43" ht="35.25">
      <c r="B5" s="112" t="s">
        <v>45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3" t="s">
        <v>42</v>
      </c>
      <c r="AN6" s="113"/>
      <c r="AO6" s="113"/>
      <c r="AP6" s="113"/>
      <c r="AQ6" s="113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14"/>
      <c r="AP7" s="114"/>
      <c r="AQ7" s="114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5" t="s">
        <v>64</v>
      </c>
      <c r="AP8" s="115"/>
      <c r="AQ8" s="115"/>
    </row>
    <row r="9" spans="2:43" ht="21.75" customHeight="1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20" t="s">
        <v>4</v>
      </c>
      <c r="D10" s="119"/>
      <c r="E10" s="120" t="s">
        <v>5</v>
      </c>
      <c r="F10" s="119"/>
      <c r="G10" s="120" t="s">
        <v>6</v>
      </c>
      <c r="H10" s="119"/>
      <c r="I10" s="127" t="s">
        <v>57</v>
      </c>
      <c r="J10" s="125"/>
      <c r="K10" s="125" t="s">
        <v>7</v>
      </c>
      <c r="L10" s="125"/>
      <c r="M10" s="123" t="s">
        <v>8</v>
      </c>
      <c r="N10" s="124"/>
      <c r="O10" s="120" t="s">
        <v>9</v>
      </c>
      <c r="P10" s="126"/>
      <c r="Q10" s="120" t="s">
        <v>10</v>
      </c>
      <c r="R10" s="119"/>
      <c r="S10" s="120" t="s">
        <v>11</v>
      </c>
      <c r="T10" s="119"/>
      <c r="U10" s="120" t="s">
        <v>12</v>
      </c>
      <c r="V10" s="119"/>
      <c r="W10" s="120" t="s">
        <v>13</v>
      </c>
      <c r="X10" s="119"/>
      <c r="Y10" s="120" t="s">
        <v>66</v>
      </c>
      <c r="Z10" s="119"/>
      <c r="AA10" s="121" t="s">
        <v>43</v>
      </c>
      <c r="AB10" s="122"/>
      <c r="AC10" s="118" t="s">
        <v>14</v>
      </c>
      <c r="AD10" s="119"/>
      <c r="AE10" s="118" t="s">
        <v>50</v>
      </c>
      <c r="AF10" s="119"/>
      <c r="AG10" s="118" t="s">
        <v>51</v>
      </c>
      <c r="AH10" s="119"/>
      <c r="AI10" s="118" t="s">
        <v>41</v>
      </c>
      <c r="AJ10" s="119"/>
      <c r="AK10" s="118" t="s">
        <v>52</v>
      </c>
      <c r="AL10" s="119"/>
      <c r="AM10" s="120" t="s">
        <v>53</v>
      </c>
      <c r="AN10" s="119"/>
      <c r="AO10" s="116" t="s">
        <v>15</v>
      </c>
      <c r="AP10" s="117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786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145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560</v>
      </c>
      <c r="S12" s="53">
        <v>0</v>
      </c>
      <c r="T12" s="53">
        <v>248</v>
      </c>
      <c r="U12" s="53">
        <v>250</v>
      </c>
      <c r="V12" s="53">
        <v>0</v>
      </c>
      <c r="W12" s="53">
        <v>0</v>
      </c>
      <c r="X12" s="53">
        <v>0</v>
      </c>
      <c r="Y12" s="53">
        <v>441</v>
      </c>
      <c r="Z12" s="53">
        <v>0</v>
      </c>
      <c r="AA12" s="53">
        <v>1960</v>
      </c>
      <c r="AB12" s="53">
        <v>0</v>
      </c>
      <c r="AC12" s="53">
        <v>1920</v>
      </c>
      <c r="AD12" s="53">
        <v>0</v>
      </c>
      <c r="AE12" s="53">
        <v>458</v>
      </c>
      <c r="AF12" s="53">
        <v>0</v>
      </c>
      <c r="AG12" s="53">
        <v>1533</v>
      </c>
      <c r="AH12" s="53">
        <v>0</v>
      </c>
      <c r="AI12" s="53">
        <v>0</v>
      </c>
      <c r="AJ12" s="53">
        <v>0</v>
      </c>
      <c r="AK12" s="53">
        <v>387</v>
      </c>
      <c r="AL12" s="53">
        <v>50</v>
      </c>
      <c r="AM12" s="53">
        <v>3961</v>
      </c>
      <c r="AN12" s="53">
        <v>19</v>
      </c>
      <c r="AO12" s="54">
        <f>SUMIF($C$11:$AN$11,"I.Mad",B12:AM12)</f>
        <v>10910</v>
      </c>
      <c r="AP12" s="54">
        <f>SUMIF($C$11:$AN$11,"I.Mad",C12:AN12)</f>
        <v>1808</v>
      </c>
      <c r="AQ12" s="54">
        <f>SUM(AO12:AP12)</f>
        <v>12718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>
        <v>33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>
        <v>3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>
        <v>9</v>
      </c>
      <c r="S13" s="55" t="s">
        <v>21</v>
      </c>
      <c r="T13" s="55">
        <v>7</v>
      </c>
      <c r="U13" s="55">
        <v>1</v>
      </c>
      <c r="V13" s="55" t="s">
        <v>21</v>
      </c>
      <c r="W13" s="55" t="s">
        <v>21</v>
      </c>
      <c r="X13" s="55" t="s">
        <v>21</v>
      </c>
      <c r="Y13" s="55">
        <v>2</v>
      </c>
      <c r="Z13" s="55" t="s">
        <v>21</v>
      </c>
      <c r="AA13" s="55">
        <v>19</v>
      </c>
      <c r="AB13" s="55" t="s">
        <v>21</v>
      </c>
      <c r="AC13" s="55">
        <v>23</v>
      </c>
      <c r="AD13" s="55" t="s">
        <v>21</v>
      </c>
      <c r="AE13" s="55">
        <v>6</v>
      </c>
      <c r="AF13" s="55" t="s">
        <v>21</v>
      </c>
      <c r="AG13" s="55">
        <v>8</v>
      </c>
      <c r="AH13" s="55" t="s">
        <v>21</v>
      </c>
      <c r="AI13" s="55" t="s">
        <v>21</v>
      </c>
      <c r="AJ13" s="55" t="s">
        <v>21</v>
      </c>
      <c r="AK13" s="55">
        <v>8</v>
      </c>
      <c r="AL13" s="55">
        <v>2</v>
      </c>
      <c r="AM13" s="55">
        <v>27</v>
      </c>
      <c r="AN13" s="55">
        <v>1</v>
      </c>
      <c r="AO13" s="54">
        <f>SUMIF($C$11:$AN$11,"Ind",C13:AN13)</f>
        <v>94</v>
      </c>
      <c r="AP13" s="54">
        <f>SUMIF($C$11:$AN$11,"I.Mad",C13:AN13)</f>
        <v>55</v>
      </c>
      <c r="AQ13" s="54">
        <f>SUM(AO13:AP13)</f>
        <v>149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60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>
        <v>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>
        <v>8</v>
      </c>
      <c r="S14" s="55" t="s">
        <v>21</v>
      </c>
      <c r="T14" s="55">
        <v>2</v>
      </c>
      <c r="U14" s="55">
        <v>1</v>
      </c>
      <c r="V14" s="55" t="s">
        <v>21</v>
      </c>
      <c r="W14" s="55" t="s">
        <v>21</v>
      </c>
      <c r="X14" s="55" t="s">
        <v>21</v>
      </c>
      <c r="Y14" s="55" t="s">
        <v>60</v>
      </c>
      <c r="Z14" s="55" t="s">
        <v>21</v>
      </c>
      <c r="AA14" s="55">
        <v>6</v>
      </c>
      <c r="AB14" s="55" t="s">
        <v>21</v>
      </c>
      <c r="AC14" s="55">
        <v>5</v>
      </c>
      <c r="AD14" s="55" t="s">
        <v>21</v>
      </c>
      <c r="AE14" s="55">
        <v>3</v>
      </c>
      <c r="AF14" s="55" t="s">
        <v>21</v>
      </c>
      <c r="AG14" s="55">
        <v>4</v>
      </c>
      <c r="AH14" s="55" t="s">
        <v>21</v>
      </c>
      <c r="AI14" s="55" t="s">
        <v>21</v>
      </c>
      <c r="AJ14" s="55" t="s">
        <v>21</v>
      </c>
      <c r="AK14" s="55">
        <v>3</v>
      </c>
      <c r="AL14" s="55">
        <v>1</v>
      </c>
      <c r="AM14" s="55">
        <v>12</v>
      </c>
      <c r="AN14" s="55" t="s">
        <v>60</v>
      </c>
      <c r="AO14" s="54">
        <f>SUMIF($C$11:$AN$11,"Ind",C14:AN14)</f>
        <v>34</v>
      </c>
      <c r="AP14" s="54">
        <f>SUMIF($C$11:$AN$11,"I.Mad",C14:AN14)</f>
        <v>12</v>
      </c>
      <c r="AQ14" s="54">
        <f>SUM(AO14:AP14)</f>
        <v>46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>
        <v>1.69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>
        <v>10.248087530453807</v>
      </c>
      <c r="S15" s="55" t="s">
        <v>21</v>
      </c>
      <c r="T15" s="55">
        <v>3.3993637396271605</v>
      </c>
      <c r="U15" s="55">
        <v>3.0973451327433628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>
        <v>39.638990312154036</v>
      </c>
      <c r="AB15" s="55" t="s">
        <v>21</v>
      </c>
      <c r="AC15" s="55">
        <v>32.4215875286257</v>
      </c>
      <c r="AD15" s="55" t="s">
        <v>21</v>
      </c>
      <c r="AE15" s="55">
        <v>21.59</v>
      </c>
      <c r="AF15" s="55" t="s">
        <v>21</v>
      </c>
      <c r="AG15" s="55">
        <v>38.1977946084826</v>
      </c>
      <c r="AH15" s="55" t="s">
        <v>21</v>
      </c>
      <c r="AI15" s="55" t="s">
        <v>21</v>
      </c>
      <c r="AJ15" s="55" t="s">
        <v>21</v>
      </c>
      <c r="AK15" s="55">
        <v>4.070895235052106</v>
      </c>
      <c r="AL15" s="55">
        <v>9.84455958549223</v>
      </c>
      <c r="AM15" s="55">
        <v>7.66235025491855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>
        <v>13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>
        <v>12.5</v>
      </c>
      <c r="S16" s="61" t="s">
        <v>21</v>
      </c>
      <c r="T16" s="61">
        <v>13</v>
      </c>
      <c r="U16" s="61">
        <v>13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>
        <v>12.5</v>
      </c>
      <c r="AB16" s="61" t="s">
        <v>21</v>
      </c>
      <c r="AC16" s="61">
        <v>12.5</v>
      </c>
      <c r="AD16" s="61" t="s">
        <v>21</v>
      </c>
      <c r="AE16" s="61">
        <v>12.5</v>
      </c>
      <c r="AF16" s="61" t="s">
        <v>21</v>
      </c>
      <c r="AG16" s="61">
        <v>11.5</v>
      </c>
      <c r="AH16" s="61" t="s">
        <v>21</v>
      </c>
      <c r="AI16" s="61" t="s">
        <v>21</v>
      </c>
      <c r="AJ16" s="61" t="s">
        <v>21</v>
      </c>
      <c r="AK16" s="61">
        <v>13</v>
      </c>
      <c r="AL16" s="61">
        <v>12.5</v>
      </c>
      <c r="AM16" s="61">
        <v>13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97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>
        <v>4.894</v>
      </c>
      <c r="S25" s="75"/>
      <c r="T25" s="75"/>
      <c r="U25" s="75"/>
      <c r="V25" s="75"/>
      <c r="W25" s="75"/>
      <c r="X25" s="75"/>
      <c r="Y25" s="75"/>
      <c r="Z25" s="110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4.894</v>
      </c>
      <c r="AQ25" s="58">
        <f>SUM(AO25:AP25)</f>
        <v>4.894</v>
      </c>
      <c r="AT25" s="20"/>
      <c r="AU25" s="20"/>
      <c r="AV25" s="20"/>
    </row>
    <row r="26" spans="2:48" ht="50.25" customHeight="1">
      <c r="B26" s="87" t="s">
        <v>48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54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75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58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47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59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786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145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564.894</v>
      </c>
      <c r="S38" s="58">
        <f t="shared" si="3"/>
        <v>0</v>
      </c>
      <c r="T38" s="58">
        <f t="shared" si="3"/>
        <v>248</v>
      </c>
      <c r="U38" s="58">
        <f t="shared" si="3"/>
        <v>250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441</v>
      </c>
      <c r="Z38" s="58">
        <f>+SUM(Z12,Z18,Z24:Z37)</f>
        <v>0</v>
      </c>
      <c r="AA38" s="58">
        <f>+SUM(AA12,AA18,AA24:AA37)</f>
        <v>1960</v>
      </c>
      <c r="AB38" s="58">
        <f aca="true" t="shared" si="4" ref="AB38:AN38">+SUM(AB12,AB18,AB24:AB37)</f>
        <v>0</v>
      </c>
      <c r="AC38" s="58">
        <f>+SUM(AC12,AC18,AC24:AC37)</f>
        <v>1920</v>
      </c>
      <c r="AD38" s="58">
        <f t="shared" si="4"/>
        <v>0</v>
      </c>
      <c r="AE38" s="58">
        <f t="shared" si="4"/>
        <v>458</v>
      </c>
      <c r="AF38" s="58">
        <f t="shared" si="4"/>
        <v>0</v>
      </c>
      <c r="AG38" s="58">
        <f t="shared" si="4"/>
        <v>1533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387</v>
      </c>
      <c r="AL38" s="58">
        <f t="shared" si="4"/>
        <v>50</v>
      </c>
      <c r="AM38" s="58">
        <f>+SUM(AM12,AM18,AM24:AM37)</f>
        <v>3961</v>
      </c>
      <c r="AN38" s="58">
        <f t="shared" si="4"/>
        <v>19</v>
      </c>
      <c r="AO38" s="58">
        <f>SUM(AO12,AO18,AO24:AO37)</f>
        <v>10910</v>
      </c>
      <c r="AP38" s="58">
        <f>SUM(AP12,AP18,AP24:AP37)</f>
        <v>1812.894</v>
      </c>
      <c r="AQ38" s="58">
        <f>SUM(AO38:AP38)</f>
        <v>12722.894</v>
      </c>
    </row>
    <row r="39" spans="2:43" ht="50.25" customHeight="1">
      <c r="B39" s="84" t="s">
        <v>44</v>
      </c>
      <c r="C39" s="25"/>
      <c r="D39" s="25"/>
      <c r="E39" s="25"/>
      <c r="F39" s="60"/>
      <c r="G39" s="94">
        <v>20.7</v>
      </c>
      <c r="H39" s="94"/>
      <c r="I39" s="94">
        <v>23.03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16.9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65</v>
      </c>
      <c r="AN43" s="4"/>
    </row>
    <row r="44" spans="2:43" ht="30.75">
      <c r="B44" s="22" t="s">
        <v>63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60">
      <c r="B45" s="59"/>
      <c r="C45" s="15"/>
      <c r="D45" s="109"/>
      <c r="E45" s="111" t="s">
        <v>67</v>
      </c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  <row r="58" ht="23.25">
      <c r="V58" s="2" t="s">
        <v>0</v>
      </c>
    </row>
    <row r="60" ht="23.25">
      <c r="AD60" s="2" t="s">
        <v>61</v>
      </c>
    </row>
  </sheetData>
  <sheetProtection/>
  <mergeCells count="25">
    <mergeCell ref="C10:D10"/>
    <mergeCell ref="Y10:Z10"/>
    <mergeCell ref="O10:P10"/>
    <mergeCell ref="Q10:R10"/>
    <mergeCell ref="I10:J10"/>
    <mergeCell ref="W10:X10"/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U10:V10"/>
    <mergeCell ref="S10:T10"/>
    <mergeCell ref="M10:N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2015-05-19T20:15:03Z</cp:lastPrinted>
  <dcterms:created xsi:type="dcterms:W3CDTF">2008-10-21T17:58:04Z</dcterms:created>
  <dcterms:modified xsi:type="dcterms:W3CDTF">2015-06-19T19:33:44Z</dcterms:modified>
  <cp:category/>
  <cp:version/>
  <cp:contentType/>
  <cp:contentStatus/>
</cp:coreProperties>
</file>