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95" windowHeight="2760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<sst xmlns="http://schemas.openxmlformats.org/spreadsheetml/2006/main" count="362" uniqueCount="63">
  <si>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</si>
  <si>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</si>
  <si>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</si>
  <si>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</si>
  <si>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</si>
  <si>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</si>
  <si>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</si>
  <si>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</si>
  <si>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</si>
  <si>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</si>
  <si>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</si>
  <si>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</si>
  <si>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</si>
  <si>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</si>
  <si>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</si>
  <si>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</si>
  <si>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</si>
  <si>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</si>
  <si>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</si>
  <si>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</si>
  <si>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</si>
  <si>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</si>
  <si>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</si>
  <si>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</si>
  <si>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</si>
  <si>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</si>
  <si>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</si>
  <si>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</si>
  <si>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</si>
  <si>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</si>
  <si>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</si>
  <si>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</si>
  <si>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</si>
  <si>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</si>
  <si>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</si>
  <si>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</si>
  <si>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</si>
  <si>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</si>
  <si>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</si>
  <si>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</si>
  <si>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</si>
  <si>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</si>
  <si>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</si>
  <si>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</si>
  <si>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</si>
  <si>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</si>
  <si>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</si>
  <si>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</si>
  <si>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</si>
  <si>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</si>
  <si>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</si>
  <si>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</si>
  <si>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</si>
  <si>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</si>
  <si>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</si>
  <si>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</si>
  <si>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</si>
  <si>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</si>
  <si>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</si>
  <si>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R.M.N° 087-2014-PRODUCE, R.M.N° 109-2014-PRODUCE</t>
  </si>
  <si>
    <t xml:space="preserve">        Fecha  : 18/06/2014</t>
  </si>
  <si>
    <t>Callao, 19 de junio  del 2014</t>
  </si>
  <si>
    <t>GCQ/jsr/mfm/due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</si>
</sst>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24" fillId="0" borderId="10" xfId="0" applyNumberFormat="1" applyFont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D46" sqref="AD46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7" width="27.28125" style="2" customWidth="1"/>
    <col min="8" max="8" width="18.7109375" style="2" customWidth="1"/>
    <col min="9" max="9" width="24.140625" style="2" bestFit="1" customWidth="1"/>
    <col min="10" max="10" width="21.57421875" style="2" customWidth="1"/>
    <col min="11" max="11" width="26.140625" style="2" customWidth="1"/>
    <col min="12" max="16" width="17.00390625" style="2" customWidth="1"/>
    <col min="17" max="17" width="21.00390625" style="2" customWidth="1"/>
    <col min="18" max="18" width="17.00390625" style="2" customWidth="1"/>
    <col min="19" max="19" width="19.28125" style="2" customWidth="1"/>
    <col min="20" max="20" width="17.00390625" style="2" customWidth="1"/>
    <col min="21" max="21" width="19.8515625" style="2" customWidth="1"/>
    <col min="22" max="22" width="21.00390625" style="2" customWidth="1"/>
    <col min="23" max="23" width="19.57421875" style="2" bestFit="1" customWidth="1"/>
    <col min="24" max="24" width="19.00390625" style="2" customWidth="1"/>
    <col min="25" max="25" width="24.421875" style="2" customWidth="1"/>
    <col min="26" max="26" width="22.140625" style="2" customWidth="1"/>
    <col min="27" max="28" width="17.00390625" style="2" customWidth="1"/>
    <col min="29" max="29" width="20.421875" style="2" customWidth="1"/>
    <col min="30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53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48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44</v>
      </c>
      <c r="AN4" s="99"/>
      <c r="AO4" s="99"/>
      <c r="AP4" s="99"/>
      <c r="AQ4" s="99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86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0"/>
      <c r="AP5" s="100"/>
      <c r="AQ5" s="10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60</v>
      </c>
      <c r="AP6" s="101"/>
      <c r="AQ6" s="101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6" t="s">
        <v>4</v>
      </c>
      <c r="D8" s="97"/>
      <c r="E8" s="96" t="s">
        <v>5</v>
      </c>
      <c r="F8" s="97"/>
      <c r="G8" s="103" t="s">
        <v>6</v>
      </c>
      <c r="H8" s="104"/>
      <c r="I8" s="96" t="s">
        <v>45</v>
      </c>
      <c r="J8" s="102"/>
      <c r="K8" s="96" t="s">
        <v>7</v>
      </c>
      <c r="L8" s="102"/>
      <c r="M8" s="96" t="s">
        <v>8</v>
      </c>
      <c r="N8" s="102"/>
      <c r="O8" s="96" t="s">
        <v>9</v>
      </c>
      <c r="P8" s="102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103" t="s">
        <v>46</v>
      </c>
      <c r="AB8" s="108"/>
      <c r="AC8" s="107" t="s">
        <v>15</v>
      </c>
      <c r="AD8" s="97"/>
      <c r="AE8" s="107" t="s">
        <v>54</v>
      </c>
      <c r="AF8" s="97"/>
      <c r="AG8" s="107" t="s">
        <v>55</v>
      </c>
      <c r="AH8" s="97"/>
      <c r="AI8" s="107" t="s">
        <v>43</v>
      </c>
      <c r="AJ8" s="97"/>
      <c r="AK8" s="107" t="s">
        <v>56</v>
      </c>
      <c r="AL8" s="97"/>
      <c r="AM8" s="96" t="s">
        <v>57</v>
      </c>
      <c r="AN8" s="97"/>
      <c r="AO8" s="105" t="s">
        <v>16</v>
      </c>
      <c r="AP8" s="106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92" t="s">
        <v>18</v>
      </c>
      <c r="L9" s="93" t="s">
        <v>19</v>
      </c>
      <c r="M9" s="92" t="s">
        <v>18</v>
      </c>
      <c r="N9" s="93" t="s">
        <v>19</v>
      </c>
      <c r="O9" s="93" t="s">
        <v>18</v>
      </c>
      <c r="P9" s="93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91" t="s">
        <v>18</v>
      </c>
      <c r="AF9" s="94" t="s">
        <v>19</v>
      </c>
      <c r="AG9" s="91" t="s">
        <v>18</v>
      </c>
      <c r="AH9" s="94" t="s">
        <v>19</v>
      </c>
      <c r="AI9" s="91" t="s">
        <v>18</v>
      </c>
      <c r="AJ9" s="94" t="s">
        <v>19</v>
      </c>
      <c r="AK9" s="94" t="s">
        <v>18</v>
      </c>
      <c r="AL9" s="9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0</v>
      </c>
      <c r="G10" s="64">
        <v>4866</v>
      </c>
      <c r="H10" s="64">
        <v>7718</v>
      </c>
      <c r="I10" s="64">
        <v>11368</v>
      </c>
      <c r="J10" s="64">
        <v>4940</v>
      </c>
      <c r="K10" s="64">
        <v>981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130</v>
      </c>
      <c r="R10" s="64">
        <v>0</v>
      </c>
      <c r="S10" s="64">
        <v>0</v>
      </c>
      <c r="T10" s="64">
        <v>30</v>
      </c>
      <c r="U10" s="64">
        <v>180</v>
      </c>
      <c r="V10" s="64">
        <v>0</v>
      </c>
      <c r="W10" s="64">
        <v>760</v>
      </c>
      <c r="X10" s="64">
        <v>0</v>
      </c>
      <c r="Y10" s="64">
        <v>776</v>
      </c>
      <c r="Z10" s="64">
        <v>125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0</v>
      </c>
      <c r="AN10" s="64">
        <v>0</v>
      </c>
      <c r="AO10" s="65">
        <f>SUMIF($C$9:$AN$9,"I.Mad",B10:AM10)</f>
        <v>19061</v>
      </c>
      <c r="AP10" s="65">
        <f aca="true" t="shared" si="0" ref="AO10:AP12">SUMIF($C$9:$AN$9,"I.Mad",C10:AN10)</f>
        <v>12813</v>
      </c>
      <c r="AQ10" s="65">
        <f>SUM(AO10:AP10)</f>
        <v>31874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 t="s">
        <v>22</v>
      </c>
      <c r="G11" s="66">
        <v>30</v>
      </c>
      <c r="H11" s="66">
        <v>147</v>
      </c>
      <c r="I11" s="66">
        <v>45</v>
      </c>
      <c r="J11" s="66">
        <v>87</v>
      </c>
      <c r="K11" s="66">
        <v>4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>
        <v>2</v>
      </c>
      <c r="R11" s="66" t="s">
        <v>22</v>
      </c>
      <c r="S11" s="66" t="s">
        <v>22</v>
      </c>
      <c r="T11" s="66">
        <v>1</v>
      </c>
      <c r="U11" s="66">
        <v>1</v>
      </c>
      <c r="V11" s="66" t="s">
        <v>22</v>
      </c>
      <c r="W11" s="66">
        <v>8</v>
      </c>
      <c r="X11" s="66" t="s">
        <v>22</v>
      </c>
      <c r="Y11" s="66">
        <v>28</v>
      </c>
      <c r="Z11" s="66">
        <v>4</v>
      </c>
      <c r="AA11" s="66" t="s">
        <v>22</v>
      </c>
      <c r="AB11" s="66" t="s">
        <v>22</v>
      </c>
      <c r="AC11" s="66" t="s">
        <v>22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 t="s">
        <v>22</v>
      </c>
      <c r="AN11" s="66" t="s">
        <v>22</v>
      </c>
      <c r="AO11" s="65">
        <f t="shared" si="0"/>
        <v>118</v>
      </c>
      <c r="AP11" s="65">
        <f t="shared" si="0"/>
        <v>239</v>
      </c>
      <c r="AQ11" s="65">
        <f>SUM(AO11:AP11)</f>
        <v>357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 t="s">
        <v>22</v>
      </c>
      <c r="G12" s="66">
        <v>14</v>
      </c>
      <c r="H12" s="66">
        <v>10</v>
      </c>
      <c r="I12" s="66">
        <v>5</v>
      </c>
      <c r="J12" s="66">
        <v>9</v>
      </c>
      <c r="K12" s="66">
        <v>4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>
        <v>2</v>
      </c>
      <c r="R12" s="66" t="s">
        <v>22</v>
      </c>
      <c r="S12" s="66" t="s">
        <v>22</v>
      </c>
      <c r="T12" s="66">
        <v>1</v>
      </c>
      <c r="U12" s="66">
        <v>1</v>
      </c>
      <c r="V12" s="66" t="s">
        <v>22</v>
      </c>
      <c r="W12" s="66">
        <v>6</v>
      </c>
      <c r="X12" s="66" t="s">
        <v>22</v>
      </c>
      <c r="Y12" s="66">
        <v>9</v>
      </c>
      <c r="Z12" s="66">
        <v>2</v>
      </c>
      <c r="AA12" s="66" t="s">
        <v>22</v>
      </c>
      <c r="AB12" s="66" t="s">
        <v>22</v>
      </c>
      <c r="AC12" s="66" t="s">
        <v>22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 t="s">
        <v>22</v>
      </c>
      <c r="AN12" s="66" t="s">
        <v>22</v>
      </c>
      <c r="AO12" s="65">
        <f t="shared" si="0"/>
        <v>41</v>
      </c>
      <c r="AP12" s="65">
        <f t="shared" si="0"/>
        <v>22</v>
      </c>
      <c r="AQ12" s="65">
        <f>SUM(AO12:AP12)</f>
        <v>63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 t="s">
        <v>22</v>
      </c>
      <c r="G13" s="66">
        <v>3.8555777089870102</v>
      </c>
      <c r="H13" s="66">
        <v>3.6633517576669736</v>
      </c>
      <c r="I13" s="66">
        <v>10</v>
      </c>
      <c r="J13" s="66">
        <v>11</v>
      </c>
      <c r="K13" s="66">
        <v>10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>
        <v>0</v>
      </c>
      <c r="R13" s="66" t="s">
        <v>22</v>
      </c>
      <c r="S13" s="66" t="s">
        <v>22</v>
      </c>
      <c r="T13" s="66">
        <v>1</v>
      </c>
      <c r="U13" s="66">
        <v>0</v>
      </c>
      <c r="V13" s="66" t="s">
        <v>22</v>
      </c>
      <c r="W13" s="66">
        <v>5</v>
      </c>
      <c r="X13" s="66" t="s">
        <v>22</v>
      </c>
      <c r="Y13" s="66">
        <v>4</v>
      </c>
      <c r="Z13" s="66">
        <v>4</v>
      </c>
      <c r="AA13" s="66" t="s">
        <v>22</v>
      </c>
      <c r="AB13" s="66" t="s">
        <v>22</v>
      </c>
      <c r="AC13" s="66" t="s">
        <v>22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 t="s">
        <v>22</v>
      </c>
      <c r="AN13" s="66" t="s">
        <v>22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72" t="s">
        <v>22</v>
      </c>
      <c r="G14" s="72">
        <v>12.5</v>
      </c>
      <c r="H14" s="72">
        <v>12.5</v>
      </c>
      <c r="I14" s="72">
        <v>12.5</v>
      </c>
      <c r="J14" s="72">
        <v>12.5</v>
      </c>
      <c r="K14" s="72">
        <v>12.5</v>
      </c>
      <c r="L14" s="72"/>
      <c r="M14" s="72" t="s">
        <v>22</v>
      </c>
      <c r="N14" s="72" t="s">
        <v>22</v>
      </c>
      <c r="O14" s="72" t="s">
        <v>22</v>
      </c>
      <c r="P14" s="95" t="s">
        <v>22</v>
      </c>
      <c r="Q14" s="72">
        <v>14</v>
      </c>
      <c r="R14" s="95" t="s">
        <v>22</v>
      </c>
      <c r="S14" s="95" t="s">
        <v>22</v>
      </c>
      <c r="T14" s="72">
        <v>13.5</v>
      </c>
      <c r="U14" s="72">
        <v>15.5</v>
      </c>
      <c r="V14" s="95" t="s">
        <v>22</v>
      </c>
      <c r="W14" s="66">
        <v>13.5</v>
      </c>
      <c r="X14" s="95" t="s">
        <v>22</v>
      </c>
      <c r="Y14" s="72">
        <v>13.5</v>
      </c>
      <c r="Z14" s="72">
        <v>13.5</v>
      </c>
      <c r="AA14" s="72" t="s">
        <v>22</v>
      </c>
      <c r="AB14" s="72" t="s">
        <v>22</v>
      </c>
      <c r="AC14" s="72" t="s">
        <v>22</v>
      </c>
      <c r="AD14" s="72" t="s">
        <v>22</v>
      </c>
      <c r="AE14" s="72" t="s">
        <v>22</v>
      </c>
      <c r="AF14" s="72" t="s">
        <v>22</v>
      </c>
      <c r="AG14" s="72" t="s">
        <v>22</v>
      </c>
      <c r="AH14" s="72" t="s">
        <v>22</v>
      </c>
      <c r="AI14" s="72" t="s">
        <v>22</v>
      </c>
      <c r="AJ14" s="72" t="s">
        <v>22</v>
      </c>
      <c r="AK14" s="72" t="s">
        <v>22</v>
      </c>
      <c r="AL14" s="72" t="s">
        <v>22</v>
      </c>
      <c r="AM14" s="72" t="s">
        <v>22</v>
      </c>
      <c r="AN14" s="72" t="s">
        <v>22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88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4</v>
      </c>
      <c r="Z23" s="69">
        <v>2</v>
      </c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4</v>
      </c>
      <c r="AP23" s="69">
        <f t="shared" si="2"/>
        <v>2</v>
      </c>
      <c r="AQ23" s="69">
        <f t="shared" si="3"/>
        <v>6</v>
      </c>
      <c r="AT23" s="22"/>
      <c r="AU23" s="22"/>
      <c r="AV23" s="22"/>
    </row>
    <row r="24" spans="2:48" ht="50.25" customHeight="1">
      <c r="B24" s="24" t="s">
        <v>52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58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8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51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88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50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4866</v>
      </c>
      <c r="H36" s="69">
        <f t="shared" si="4"/>
        <v>7718</v>
      </c>
      <c r="I36" s="69">
        <f t="shared" si="4"/>
        <v>11368</v>
      </c>
      <c r="J36" s="69">
        <f t="shared" si="4"/>
        <v>4940</v>
      </c>
      <c r="K36" s="69">
        <f>+SUM(K10,K16,K22:K35)</f>
        <v>981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130</v>
      </c>
      <c r="R36" s="69">
        <f t="shared" si="4"/>
        <v>0</v>
      </c>
      <c r="S36" s="69">
        <f t="shared" si="4"/>
        <v>0</v>
      </c>
      <c r="T36" s="69">
        <f t="shared" si="4"/>
        <v>30</v>
      </c>
      <c r="U36" s="69">
        <f aca="true" t="shared" si="5" ref="U36:AA36">+SUM(U10,U16,U22:U35)</f>
        <v>180</v>
      </c>
      <c r="V36" s="69">
        <f t="shared" si="5"/>
        <v>0</v>
      </c>
      <c r="W36" s="69">
        <f t="shared" si="5"/>
        <v>760</v>
      </c>
      <c r="X36" s="69">
        <f t="shared" si="5"/>
        <v>0</v>
      </c>
      <c r="Y36" s="69">
        <f t="shared" si="5"/>
        <v>780</v>
      </c>
      <c r="Z36" s="69">
        <f t="shared" si="5"/>
        <v>127</v>
      </c>
      <c r="AA36" s="69">
        <f t="shared" si="5"/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0</v>
      </c>
      <c r="AN36" s="69">
        <f t="shared" si="4"/>
        <v>0</v>
      </c>
      <c r="AO36" s="69">
        <f>SUM(AO10,AO16,AO22:AO35)</f>
        <v>19065</v>
      </c>
      <c r="AP36" s="69">
        <f>SUM(AP10,AP16,AP22:AP35)</f>
        <v>12815</v>
      </c>
      <c r="AQ36" s="69">
        <f>SUM(AO36:AP36)</f>
        <v>31880</v>
      </c>
    </row>
    <row r="37" spans="2:43" ht="50.25" customHeight="1">
      <c r="B37" s="20" t="s">
        <v>47</v>
      </c>
      <c r="C37" s="29"/>
      <c r="D37" s="29"/>
      <c r="E37" s="29"/>
      <c r="F37" s="71"/>
      <c r="G37" s="71">
        <v>18.9</v>
      </c>
      <c r="H37" s="71"/>
      <c r="I37" s="71">
        <v>21.4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18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49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62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61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2014-06-19T17:26:34Z</dcterms:modified>
  <cp:category/>
  <cp:version/>
  <cp:contentType/>
  <cp:contentStatus/>
</cp:coreProperties>
</file>