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420" windowWidth="20490" windowHeight="73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2" i="5" l="1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14" i="5"/>
  <c r="AO14" i="5"/>
  <c r="AP13" i="5"/>
  <c r="AO13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<sst xmlns="http://schemas.openxmlformats.org/spreadsheetml/2006/main" count="373" uniqueCount="68">
  <si>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</si>
  <si>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</si>
  <si>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</si>
  <si>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</si>
  <si>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</si>
  <si>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</si>
  <si>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</si>
  <si>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</si>
  <si>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</si>
  <si>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</si>
  <si>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</si>
  <si>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</si>
  <si>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</si>
  <si>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</si>
  <si>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</si>
  <si>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</si>
  <si>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</si>
  <si>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</si>
  <si>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</si>
  <si>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</si>
  <si>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</si>
  <si>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</si>
  <si>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</si>
  <si>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</si>
  <si>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</si>
  <si>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</si>
  <si>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</si>
  <si>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</si>
  <si>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</si>
  <si>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</si>
  <si>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</si>
  <si>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</si>
  <si>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</si>
  <si>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</si>
  <si>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</si>
  <si>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</si>
  <si>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</si>
  <si>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</si>
  <si>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</si>
  <si>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</si>
  <si>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</si>
  <si>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</si>
  <si>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</si>
  <si>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</si>
  <si>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</si>
  <si>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</si>
  <si>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</si>
  <si>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</si>
  <si>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</si>
  <si>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</si>
  <si>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</si>
  <si>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</si>
  <si>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</si>
  <si>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</si>
  <si>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</si>
  <si>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</si>
  <si>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</si>
  <si>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</si>
  <si>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</si>
  <si>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</si>
  <si>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</si>
  <si>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</si>
  <si>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MOJARRILLA</t>
  </si>
  <si>
    <t xml:space="preserve">        Fecha  : 18/05/2017</t>
  </si>
  <si>
    <t>Callao, 19 de mayo del 2017</t>
  </si>
  <si>
    <t>11y12.5</t>
  </si>
  <si>
    <t>11.5y13.5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</si>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</sst>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Y28" sqref="Y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32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0.570312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56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63</v>
      </c>
      <c r="AP8" s="122"/>
      <c r="AQ8" s="122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5"/>
      <c r="E10" s="116" t="s">
        <v>5</v>
      </c>
      <c r="F10" s="115"/>
      <c r="G10" s="117" t="s">
        <v>6</v>
      </c>
      <c r="H10" s="118"/>
      <c r="I10" s="120" t="s">
        <v>45</v>
      </c>
      <c r="J10" s="120"/>
      <c r="K10" s="120" t="s">
        <v>7</v>
      </c>
      <c r="L10" s="120"/>
      <c r="M10" s="116" t="s">
        <v>8</v>
      </c>
      <c r="N10" s="119"/>
      <c r="O10" s="116" t="s">
        <v>9</v>
      </c>
      <c r="P10" s="119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53</v>
      </c>
      <c r="X10" s="118"/>
      <c r="Y10" s="116" t="s">
        <v>47</v>
      </c>
      <c r="Z10" s="115"/>
      <c r="AA10" s="116" t="s">
        <v>38</v>
      </c>
      <c r="AB10" s="115"/>
      <c r="AC10" s="116" t="s">
        <v>13</v>
      </c>
      <c r="AD10" s="115"/>
      <c r="AE10" s="114" t="s">
        <v>57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1440</v>
      </c>
      <c r="G12" s="51">
        <v>3225.46</v>
      </c>
      <c r="H12" s="51">
        <v>2139.5349999999999</v>
      </c>
      <c r="I12" s="51">
        <v>1866.36</v>
      </c>
      <c r="J12" s="51">
        <v>19.57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490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1588.7149999999999</v>
      </c>
      <c r="Z12" s="51">
        <v>485.14499999999998</v>
      </c>
      <c r="AA12" s="51">
        <v>1903.5430848634123</v>
      </c>
      <c r="AB12" s="51">
        <v>0</v>
      </c>
      <c r="AC12" s="51">
        <v>3823.931941923775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12898.010026787188</v>
      </c>
      <c r="AP12" s="52">
        <f>SUMIF($C$11:$AN$11,"I.Mad",C12:AN12)</f>
        <v>4084.25</v>
      </c>
      <c r="AQ12" s="52">
        <f>SUM(AO12:AP12)</f>
        <v>16982.260026787189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40</v>
      </c>
      <c r="G13" s="53">
        <v>21</v>
      </c>
      <c r="H13" s="53">
        <v>45</v>
      </c>
      <c r="I13" s="53">
        <v>10</v>
      </c>
      <c r="J13" s="53">
        <v>2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>
        <v>2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>
        <v>17</v>
      </c>
      <c r="Z13" s="53">
        <v>14</v>
      </c>
      <c r="AA13" s="53">
        <v>7</v>
      </c>
      <c r="AB13" s="53" t="s">
        <v>20</v>
      </c>
      <c r="AC13" s="53">
        <v>16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73</v>
      </c>
      <c r="AP13" s="52">
        <f>SUMIF($C$11:$AN$11,"I.Mad",C13:AN13)</f>
        <v>101</v>
      </c>
      <c r="AQ13" s="52">
        <f>SUM(AO13:AP13)</f>
        <v>174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>
        <v>6</v>
      </c>
      <c r="G14" s="53">
        <v>9</v>
      </c>
      <c r="H14" s="53">
        <v>10</v>
      </c>
      <c r="I14" s="53">
        <v>6</v>
      </c>
      <c r="J14" s="53" t="s">
        <v>67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>
        <v>1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>
        <v>3</v>
      </c>
      <c r="Z14" s="53">
        <v>5</v>
      </c>
      <c r="AA14" s="53">
        <v>4</v>
      </c>
      <c r="AB14" s="53" t="s">
        <v>20</v>
      </c>
      <c r="AC14" s="53">
        <v>5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28</v>
      </c>
      <c r="AP14" s="52">
        <f>SUMIF($C$11:$AN$11,"I.Mad",C14:AN14)</f>
        <v>21</v>
      </c>
      <c r="AQ14" s="52">
        <f>SUM(AO14:AP14)</f>
        <v>49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0</v>
      </c>
      <c r="G15" s="53">
        <v>0</v>
      </c>
      <c r="H15" s="53">
        <v>17.416408407682908</v>
      </c>
      <c r="I15" s="53">
        <v>0.27907937938670901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>
        <v>57.425742574257427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>
        <v>59.143520000000002</v>
      </c>
      <c r="Z15" s="53">
        <v>14.128729999999999</v>
      </c>
      <c r="AA15" s="53">
        <v>15.20852050565462</v>
      </c>
      <c r="AB15" s="53" t="s">
        <v>20</v>
      </c>
      <c r="AC15" s="53">
        <v>64.61442398511268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14</v>
      </c>
      <c r="G16" s="58">
        <v>14.5</v>
      </c>
      <c r="H16" s="58">
        <v>13.5</v>
      </c>
      <c r="I16" s="58">
        <v>14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>
        <v>11.5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65</v>
      </c>
      <c r="Z16" s="58" t="s">
        <v>66</v>
      </c>
      <c r="AA16" s="58">
        <v>13.5</v>
      </c>
      <c r="AB16" s="58" t="s">
        <v>20</v>
      </c>
      <c r="AC16" s="58">
        <v>10.5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55"/>
      <c r="Z25" s="55"/>
      <c r="AA25" s="55">
        <v>7.6734605911330043</v>
      </c>
      <c r="AB25" s="71"/>
      <c r="AC25" s="55">
        <v>6.0680580762250456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13.741518667358051</v>
      </c>
      <c r="AP25" s="52">
        <f t="shared" si="1"/>
        <v>0</v>
      </c>
      <c r="AQ25" s="55">
        <f>SUM(AO25:AP25)</f>
        <v>13.741518667358051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3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>
        <v>8.7834545454545445</v>
      </c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8.7834545454545445</v>
      </c>
      <c r="AP30" s="52">
        <f t="shared" si="1"/>
        <v>0</v>
      </c>
      <c r="AQ30" s="55">
        <f t="shared" si="2"/>
        <v>8.7834545454545445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62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12920.535000000002</v>
      </c>
      <c r="AP38" s="55">
        <f>SUM(AP12,AP18,AP24:AP37)</f>
        <v>4084.25</v>
      </c>
      <c r="AQ38" s="55">
        <f>SUM(AO38:AP38)</f>
        <v>17004.785000000003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18.3</v>
      </c>
      <c r="H39" s="57"/>
      <c r="I39" s="57">
        <v>20.8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17.3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2017-05-19T19:45:32Z</dcterms:modified>
</cp:coreProperties>
</file>