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 2022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<sst xmlns="http://schemas.openxmlformats.org/spreadsheetml/2006/main" count="402" uniqueCount="68">
  <si>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</si>
  <si>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</si>
  <si>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</si>
  <si>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</si>
  <si>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</si>
  <si>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</si>
  <si>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</si>
  <si>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</si>
  <si>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</si>
  <si>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</si>
  <si>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</si>
  <si>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</si>
  <si>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</si>
  <si>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</si>
  <si>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</si>
  <si>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</si>
  <si>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</si>
  <si>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</si>
  <si>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</si>
  <si>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</si>
  <si>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</si>
  <si>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</si>
  <si>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</si>
  <si>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</si>
  <si>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</si>
  <si>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</si>
  <si>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</si>
  <si>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</si>
  <si>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</si>
  <si>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</si>
  <si>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</si>
  <si>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</si>
  <si>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</si>
  <si>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</si>
  <si>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</si>
  <si>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</si>
  <si>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</si>
  <si>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</si>
  <si>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</si>
  <si>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</si>
  <si>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</si>
  <si>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</si>
  <si>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</si>
  <si>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</si>
  <si>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</si>
  <si>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</si>
  <si>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</si>
  <si>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</si>
  <si>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</si>
  <si>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</si>
  <si>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</si>
  <si>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</si>
  <si>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</si>
  <si>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</si>
  <si>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</si>
  <si>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</si>
  <si>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</si>
  <si>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</si>
  <si>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</si>
  <si>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</si>
  <si>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</si>
  <si>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</si>
  <si>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   Atención: Sr. Jorge Luis Prado Palomino</t>
  </si>
  <si>
    <t>AGUJILLA</t>
  </si>
  <si>
    <t>R.M.N°463-2021-PRODUCE R.M.N°008-2022-PRODUCE</t>
  </si>
  <si>
    <t xml:space="preserve">        Fecha  : 18/04/2022</t>
  </si>
  <si>
    <t>Callao, 19 de abril del 2022</t>
  </si>
  <si>
    <t>CPT/due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</si>
</sst>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7" zoomScale="23" zoomScaleNormal="23" workbookViewId="0">
      <selection activeCell="I24" sqref="I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65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1128.3699999999999</v>
      </c>
      <c r="AL12" s="30">
        <v>0</v>
      </c>
      <c r="AM12" s="30">
        <v>512.23500000000001</v>
      </c>
      <c r="AN12" s="30">
        <v>227.465</v>
      </c>
      <c r="AO12" s="30">
        <f>SUMIF($C$11:$AN$11,"Ind",C12:AN12)</f>
        <v>1640.605</v>
      </c>
      <c r="AP12" s="30">
        <f>SUMIF($C$11:$AN$11,"I.Mad",C12:AN12)</f>
        <v>227.465</v>
      </c>
      <c r="AQ12" s="30">
        <f>SUM(AO12:AP12)</f>
        <v>1868.07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4</v>
      </c>
      <c r="AL13" s="30" t="s">
        <v>33</v>
      </c>
      <c r="AM13" s="30">
        <v>4</v>
      </c>
      <c r="AN13" s="30">
        <v>4</v>
      </c>
      <c r="AO13" s="30">
        <f>SUMIF($C$11:$AN$11,"Ind*",C13:AN13)</f>
        <v>8</v>
      </c>
      <c r="AP13" s="30">
        <f>SUMIF($C$11:$AN$11,"I.Mad",C13:AN13)</f>
        <v>4</v>
      </c>
      <c r="AQ13" s="30">
        <f>SUM(AO13:AP13)</f>
        <v>12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 t="s">
        <v>33</v>
      </c>
      <c r="AM14" s="30">
        <v>2</v>
      </c>
      <c r="AN14" s="30">
        <v>1</v>
      </c>
      <c r="AO14" s="30">
        <f>SUMIF($C$11:$AN$11,"Ind*",C14:AN14)</f>
        <v>4</v>
      </c>
      <c r="AP14" s="30">
        <f>SUMIF($C$11:$AN$11,"I.Mad",C14:AN14)</f>
        <v>1</v>
      </c>
      <c r="AQ14" s="30">
        <f>SUM(AO14:AP14)</f>
        <v>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36.206313966928143</v>
      </c>
      <c r="AL15" s="30" t="s">
        <v>33</v>
      </c>
      <c r="AM15" s="30">
        <v>25.871238056760273</v>
      </c>
      <c r="AN15" s="30">
        <v>22.619047619047617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1128.3699999999999</v>
      </c>
      <c r="AL41" s="42">
        <f t="shared" si="3"/>
        <v>0</v>
      </c>
      <c r="AM41" s="42">
        <f t="shared" si="3"/>
        <v>512.23500000000001</v>
      </c>
      <c r="AN41" s="42">
        <f t="shared" si="3"/>
        <v>227.465</v>
      </c>
      <c r="AO41" s="42">
        <f>SUM(AO12,AO18,AO24:AO37)</f>
        <v>1640.605</v>
      </c>
      <c r="AP41" s="42">
        <f>SUM(AP12,AP18,AP24:AP37)</f>
        <v>227.465</v>
      </c>
      <c r="AQ41" s="42">
        <f t="shared" si="2"/>
        <v>1868.07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67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2022-04-13T19:07:22Z</cp:lastPrinted>
  <dcterms:created xsi:type="dcterms:W3CDTF">2008-10-21T17:58:04Z</dcterms:created>
  <dcterms:modified xsi:type="dcterms:W3CDTF">2022-04-26T21:46:19Z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