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<sst xmlns="http://schemas.openxmlformats.org/spreadsheetml/2006/main" count="359" uniqueCount="71">
  <si>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</si>
  <si>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</si>
  <si>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</si>
  <si>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</si>
  <si>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</si>
  <si>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</si>
  <si>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</si>
  <si>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</si>
  <si>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</si>
  <si>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</si>
  <si>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</si>
  <si>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</si>
  <si>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</si>
  <si>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</si>
  <si>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</si>
  <si>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</si>
  <si>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</si>
  <si>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</si>
  <si>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</si>
  <si>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</si>
  <si>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</si>
  <si>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</si>
  <si>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</si>
  <si>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</si>
  <si>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</si>
  <si>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</si>
  <si>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</si>
  <si>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</si>
  <si>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</si>
  <si>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</si>
  <si>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</si>
  <si>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</si>
  <si>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</si>
  <si>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</si>
  <si>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</si>
  <si>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</si>
  <si>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</si>
  <si>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</si>
  <si>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</si>
  <si>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</si>
  <si>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</si>
  <si>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</si>
  <si>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</si>
  <si>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</si>
  <si>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</si>
  <si>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</si>
  <si>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</si>
  <si>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</si>
  <si>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</si>
  <si>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</si>
  <si>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</si>
  <si>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</si>
  <si>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</si>
  <si>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</si>
  <si>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</si>
  <si>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</si>
  <si>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</si>
  <si>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</si>
  <si>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</si>
  <si>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</si>
  <si>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</si>
  <si>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</si>
  <si>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</si>
  <si>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</si>
  <si>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</si>
  <si>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</si>
  <si>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S/M</t>
  </si>
  <si>
    <t>MALAGUA</t>
  </si>
  <si>
    <t xml:space="preserve">        Fecha  : 18/04/2018</t>
  </si>
  <si>
    <t>Callao, 19 de abril del 2018</t>
  </si>
  <si>
    <t>11y12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</si>
</sst>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Q1" zoomScale="25" zoomScaleNormal="25" workbookViewId="0">
      <selection activeCell="AU12" sqref="AU12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32.4414062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0.1093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3517.9999999999995</v>
      </c>
      <c r="G12" s="50">
        <v>6688.5942117330724</v>
      </c>
      <c r="H12" s="50">
        <v>1752.2649999999999</v>
      </c>
      <c r="I12" s="50">
        <v>6438.22</v>
      </c>
      <c r="J12" s="50">
        <v>8061.03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3060</v>
      </c>
      <c r="R12" s="50">
        <v>0</v>
      </c>
      <c r="S12" s="50">
        <v>1005</v>
      </c>
      <c r="T12" s="50">
        <v>285</v>
      </c>
      <c r="U12" s="50">
        <v>1040</v>
      </c>
      <c r="V12" s="50">
        <v>525</v>
      </c>
      <c r="W12" s="50">
        <v>1410</v>
      </c>
      <c r="X12" s="50">
        <v>0</v>
      </c>
      <c r="Y12" s="50">
        <v>2389.8125</v>
      </c>
      <c r="Z12" s="50">
        <v>129.3672</v>
      </c>
      <c r="AA12" s="50">
        <v>1349.9999999999998</v>
      </c>
      <c r="AB12" s="50">
        <v>445</v>
      </c>
      <c r="AC12" s="50">
        <v>3810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27191.626711733072</v>
      </c>
      <c r="AP12" s="51">
        <f>SUMIF($C$11:$AN$11,"I.Mad",C12:AN12)</f>
        <v>14715.662199999999</v>
      </c>
      <c r="AQ12" s="51">
        <f>SUM(AO12:AP12)</f>
        <v>41907.288911733071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50</v>
      </c>
      <c r="G13" s="52">
        <v>34</v>
      </c>
      <c r="H13" s="52">
        <v>38</v>
      </c>
      <c r="I13" s="52">
        <v>54</v>
      </c>
      <c r="J13" s="52">
        <v>178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18</v>
      </c>
      <c r="R13" s="52" t="s">
        <v>20</v>
      </c>
      <c r="S13" s="52">
        <v>14</v>
      </c>
      <c r="T13" s="52">
        <v>4</v>
      </c>
      <c r="U13" s="52">
        <v>8</v>
      </c>
      <c r="V13" s="52">
        <v>7</v>
      </c>
      <c r="W13" s="52">
        <v>8</v>
      </c>
      <c r="X13" s="52" t="s">
        <v>20</v>
      </c>
      <c r="Y13" s="52">
        <v>16</v>
      </c>
      <c r="Z13" s="52">
        <v>2</v>
      </c>
      <c r="AA13" s="52">
        <v>8</v>
      </c>
      <c r="AB13" s="52">
        <v>6</v>
      </c>
      <c r="AC13" s="52">
        <v>14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174</v>
      </c>
      <c r="AP13" s="51">
        <f>SUMIF($C$11:$AN$11,"I.Mad",C13:AN13)</f>
        <v>285</v>
      </c>
      <c r="AQ13" s="51">
        <f>SUM(AO13:AP13)</f>
        <v>459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>
        <v>12</v>
      </c>
      <c r="H14" s="52">
        <v>6</v>
      </c>
      <c r="I14" s="52">
        <v>3</v>
      </c>
      <c r="J14" s="52">
        <v>25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 t="s">
        <v>20</v>
      </c>
      <c r="S14" s="52">
        <v>7</v>
      </c>
      <c r="T14" s="52" t="s">
        <v>66</v>
      </c>
      <c r="U14" s="52">
        <v>1</v>
      </c>
      <c r="V14" s="52">
        <v>4</v>
      </c>
      <c r="W14" s="52">
        <v>5</v>
      </c>
      <c r="X14" s="52" t="s">
        <v>20</v>
      </c>
      <c r="Y14" s="52">
        <v>6</v>
      </c>
      <c r="Z14" s="52">
        <v>1</v>
      </c>
      <c r="AA14" s="52">
        <v>2</v>
      </c>
      <c r="AB14" s="52">
        <v>3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47</v>
      </c>
      <c r="AP14" s="51">
        <f>SUMIF($C$11:$AN$11,"I.Mad",C14:AN14)</f>
        <v>45</v>
      </c>
      <c r="AQ14" s="51">
        <f>SUM(AO14:AP14)</f>
        <v>92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5.0406485526896549</v>
      </c>
      <c r="G15" s="52">
        <v>6.5746653426745203</v>
      </c>
      <c r="H15" s="52">
        <v>21.366631362909622</v>
      </c>
      <c r="I15" s="52">
        <v>11.15055055712847</v>
      </c>
      <c r="J15" s="52">
        <v>0.53044390401203168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3.495414395956379</v>
      </c>
      <c r="R15" s="52" t="s">
        <v>20</v>
      </c>
      <c r="S15" s="52">
        <v>3.2267103285815777</v>
      </c>
      <c r="T15" s="52" t="s">
        <v>20</v>
      </c>
      <c r="U15" s="52">
        <v>0</v>
      </c>
      <c r="V15" s="52">
        <v>44.471613151373546</v>
      </c>
      <c r="W15" s="52">
        <v>56.769755441751677</v>
      </c>
      <c r="X15" s="52" t="s">
        <v>20</v>
      </c>
      <c r="Y15" s="52">
        <v>53.614429999999999</v>
      </c>
      <c r="Z15" s="52">
        <v>45.108699999999999</v>
      </c>
      <c r="AA15" s="52">
        <v>15.764321839911677</v>
      </c>
      <c r="AB15" s="52">
        <v>11.410828944281919</v>
      </c>
      <c r="AC15" s="52">
        <v>13.121771779311622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13</v>
      </c>
      <c r="G16" s="57">
        <v>13</v>
      </c>
      <c r="H16" s="57">
        <v>12</v>
      </c>
      <c r="I16" s="57">
        <v>12.5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14</v>
      </c>
      <c r="T16" s="57" t="s">
        <v>20</v>
      </c>
      <c r="U16" s="57">
        <v>14</v>
      </c>
      <c r="V16" s="57">
        <v>10.5</v>
      </c>
      <c r="W16" s="57">
        <v>11</v>
      </c>
      <c r="X16" s="57" t="s">
        <v>20</v>
      </c>
      <c r="Y16" s="57" t="s">
        <v>70</v>
      </c>
      <c r="Z16" s="57" t="s">
        <v>70</v>
      </c>
      <c r="AA16" s="57">
        <v>12</v>
      </c>
      <c r="AB16" s="57">
        <v>12.5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>
        <v>5.9825249999999999</v>
      </c>
      <c r="Z30" s="70">
        <v>0.70283689999999999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5.9825249999999999</v>
      </c>
      <c r="AP30" s="51">
        <f t="shared" si="1"/>
        <v>0.70283689999999999</v>
      </c>
      <c r="AQ30" s="54">
        <f t="shared" si="2"/>
        <v>6.6853619000000002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3517.9999999999995</v>
      </c>
      <c r="G41" s="54">
        <f t="shared" si="8"/>
        <v>6688.5942117330724</v>
      </c>
      <c r="H41" s="54">
        <f t="shared" si="8"/>
        <v>1752.2649999999999</v>
      </c>
      <c r="I41" s="54">
        <f t="shared" si="8"/>
        <v>6438.22</v>
      </c>
      <c r="J41" s="54">
        <f t="shared" si="8"/>
        <v>8061.03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3060</v>
      </c>
      <c r="R41" s="54">
        <f t="shared" si="8"/>
        <v>0</v>
      </c>
      <c r="S41" s="54">
        <f>+SUM(S24:S40,S18,S12)</f>
        <v>1005</v>
      </c>
      <c r="T41" s="54">
        <f t="shared" si="8"/>
        <v>285</v>
      </c>
      <c r="U41" s="54">
        <f>+SUM(U24:U40,U18,U12)</f>
        <v>1040</v>
      </c>
      <c r="V41" s="54">
        <f t="shared" si="8"/>
        <v>525</v>
      </c>
      <c r="W41" s="54">
        <f t="shared" si="8"/>
        <v>1410</v>
      </c>
      <c r="X41" s="54">
        <f t="shared" si="8"/>
        <v>0</v>
      </c>
      <c r="Y41" s="54">
        <f t="shared" si="8"/>
        <v>2395.7950249999999</v>
      </c>
      <c r="Z41" s="54">
        <f t="shared" si="8"/>
        <v>130.07003689999999</v>
      </c>
      <c r="AA41" s="54">
        <f t="shared" si="8"/>
        <v>1349.9999999999998</v>
      </c>
      <c r="AB41" s="54">
        <f t="shared" si="8"/>
        <v>445</v>
      </c>
      <c r="AC41" s="54">
        <f t="shared" si="8"/>
        <v>3810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27197.609236733071</v>
      </c>
      <c r="AP41" s="54">
        <f>SUM(AP12,AP18,AP24:AP37)</f>
        <v>14716.365036899999</v>
      </c>
      <c r="AQ41" s="54">
        <f>SUM(AO41:AP41)</f>
        <v>41913.974273633066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17.2</v>
      </c>
      <c r="H42" s="56"/>
      <c r="I42" s="56">
        <v>18.7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17.399999999999999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2018-04-19T19:43:03Z</dcterms:modified>
</cp:coreProperties>
</file>