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1 Enero 2016\Ind\"/>
    </mc:Choice>
  </mc:AlternateContent>
  <bookViews>
    <workbookView xWindow="0" yWindow="0" windowWidth="25200" windowHeight="1168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<sst xmlns="http://schemas.openxmlformats.org/spreadsheetml/2006/main" count="403" uniqueCount="66">
  <si>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</si>
  <si>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</si>
  <si>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</si>
  <si>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</si>
  <si>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</si>
  <si>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</si>
  <si>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</si>
  <si>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</si>
  <si>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</si>
  <si>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</si>
  <si>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</si>
  <si>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</si>
  <si>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</si>
  <si>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</si>
  <si>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</si>
  <si>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</si>
  <si>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</si>
  <si>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</si>
  <si>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</si>
  <si>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</si>
  <si>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</si>
  <si>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</si>
  <si>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</si>
  <si>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</si>
  <si>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</si>
  <si>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</si>
  <si>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</si>
  <si>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</si>
  <si>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</si>
  <si>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</si>
  <si>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</si>
  <si>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</si>
  <si>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</si>
  <si>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</si>
  <si>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</si>
  <si>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</si>
  <si>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</si>
  <si>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</si>
  <si>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</si>
  <si>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</si>
  <si>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</si>
  <si>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</si>
  <si>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</si>
  <si>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</si>
  <si>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</si>
  <si>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</si>
  <si>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</si>
  <si>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</si>
  <si>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</si>
  <si>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</si>
  <si>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</si>
  <si>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</si>
  <si>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</si>
  <si>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</si>
  <si>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</si>
  <si>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</si>
  <si>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</si>
  <si>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</si>
  <si>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</si>
  <si>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</si>
  <si>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</si>
  <si>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S/M</t>
  </si>
  <si>
    <t>GCQ/due/mfm/hts/jsr</t>
  </si>
  <si>
    <t>R.M.N°369-2015 PRODUCE, R.M.N°427-2016-PRODUCE, R.M.N°003-2016-PRODUCE, R.M.N°005-2016-PRODUCE,R.M.N°006-2016-PRODUCE,R.M.N°014-2016-PRODUCE</t>
  </si>
  <si>
    <t xml:space="preserve">        Fecha  : 18/01/2016</t>
  </si>
  <si>
    <t>Callao, 19 de Enero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</si>
</sst>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5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6" fillId="0" borderId="0" xfId="12" applyNumberFormat="1" applyFont="1" applyBorder="1" applyAlignment="1">
      <alignment horizontal="center"/>
    </xf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31" fillId="0" borderId="2" xfId="0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AD28" sqref="AD28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7.85546875" style="2" customWidth="1"/>
    <col min="20" max="20" width="22.7109375" style="2" customWidth="1"/>
    <col min="21" max="21" width="31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3.5703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9" t="s">
        <v>47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35.25" x14ac:dyDescent="0.5">
      <c r="B5" s="119" t="s">
        <v>43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0" t="s">
        <v>40</v>
      </c>
      <c r="AN6" s="120"/>
      <c r="AO6" s="120"/>
      <c r="AP6" s="120"/>
      <c r="AQ6" s="120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1"/>
      <c r="AP7" s="121"/>
      <c r="AQ7" s="121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2" t="s">
        <v>64</v>
      </c>
      <c r="AP8" s="122"/>
      <c r="AQ8" s="122"/>
    </row>
    <row r="9" spans="2:48" ht="21.75" customHeight="1" x14ac:dyDescent="0.4">
      <c r="B9" s="15" t="s">
        <v>2</v>
      </c>
      <c r="C9" s="12" t="s">
        <v>63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6" t="s">
        <v>4</v>
      </c>
      <c r="D10" s="113"/>
      <c r="E10" s="116" t="s">
        <v>5</v>
      </c>
      <c r="F10" s="113"/>
      <c r="G10" s="114" t="s">
        <v>6</v>
      </c>
      <c r="H10" s="115"/>
      <c r="I10" s="118" t="s">
        <v>50</v>
      </c>
      <c r="J10" s="118"/>
      <c r="K10" s="118" t="s">
        <v>7</v>
      </c>
      <c r="L10" s="118"/>
      <c r="M10" s="116" t="s">
        <v>8</v>
      </c>
      <c r="N10" s="117"/>
      <c r="O10" s="116" t="s">
        <v>9</v>
      </c>
      <c r="P10" s="117"/>
      <c r="Q10" s="114" t="s">
        <v>10</v>
      </c>
      <c r="R10" s="115"/>
      <c r="S10" s="114" t="s">
        <v>11</v>
      </c>
      <c r="T10" s="115"/>
      <c r="U10" s="114" t="s">
        <v>12</v>
      </c>
      <c r="V10" s="115"/>
      <c r="W10" s="114" t="s">
        <v>60</v>
      </c>
      <c r="X10" s="115"/>
      <c r="Y10" s="116" t="s">
        <v>53</v>
      </c>
      <c r="Z10" s="113"/>
      <c r="AA10" s="114" t="s">
        <v>41</v>
      </c>
      <c r="AB10" s="115"/>
      <c r="AC10" s="114" t="s">
        <v>13</v>
      </c>
      <c r="AD10" s="115"/>
      <c r="AE10" s="112" t="s">
        <v>54</v>
      </c>
      <c r="AF10" s="113"/>
      <c r="AG10" s="112" t="s">
        <v>55</v>
      </c>
      <c r="AH10" s="113"/>
      <c r="AI10" s="112" t="s">
        <v>56</v>
      </c>
      <c r="AJ10" s="113"/>
      <c r="AK10" s="112" t="s">
        <v>57</v>
      </c>
      <c r="AL10" s="113"/>
      <c r="AM10" s="112" t="s">
        <v>58</v>
      </c>
      <c r="AN10" s="113"/>
      <c r="AO10" s="123" t="s">
        <v>14</v>
      </c>
      <c r="AP10" s="124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601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1525.0899244042996</v>
      </c>
      <c r="Z12" s="53">
        <v>4.3650000000000002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2126.0899244042994</v>
      </c>
      <c r="AP12" s="54">
        <f>SUMIF($C$11:$AN$11,"I.Mad",C12:AN12)</f>
        <v>4.3650000000000002</v>
      </c>
      <c r="AQ12" s="54">
        <f>SUM(AO12:AP12)</f>
        <v>2130.4549244042992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>
        <v>3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>
        <v>16</v>
      </c>
      <c r="Z13" s="55">
        <v>1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19</v>
      </c>
      <c r="AP13" s="54">
        <f t="shared" ref="AP13:AP14" si="1">SUMIF($C$11:$AN$11,"I.Mad",C13:AN13)</f>
        <v>1</v>
      </c>
      <c r="AQ13" s="54">
        <f>SUM(AO13:AP13)</f>
        <v>20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61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>
        <v>5</v>
      </c>
      <c r="Z14" s="55" t="s">
        <v>61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5</v>
      </c>
      <c r="AP14" s="54">
        <f t="shared" si="1"/>
        <v>0</v>
      </c>
      <c r="AQ14" s="54">
        <f>SUM(AO14:AP14)</f>
        <v>5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>
        <v>38.61150521527788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>
        <v>12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58">
        <v>1.7</v>
      </c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1.7</v>
      </c>
      <c r="AP25" s="54">
        <f t="shared" ref="AP25:AP37" si="6">SUMIF($C$11:$AN$11,"I.Mad",C25:AN25)</f>
        <v>0</v>
      </c>
      <c r="AQ25" s="58">
        <f>SUM(AO25:AP25)</f>
        <v>1.7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0</v>
      </c>
      <c r="H38" s="58">
        <f t="shared" si="7"/>
        <v>0</v>
      </c>
      <c r="I38" s="58">
        <f t="shared" si="7"/>
        <v>601</v>
      </c>
      <c r="J38" s="58">
        <f t="shared" si="7"/>
        <v>0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1526.7899244042997</v>
      </c>
      <c r="Z38" s="58">
        <f>+SUM(Z12,Z18,Z24:Z37)</f>
        <v>4.3650000000000002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2127.7899244042992</v>
      </c>
      <c r="AP38" s="58">
        <f>SUM(AP12,AP18,AP24:AP37)</f>
        <v>4.3650000000000002</v>
      </c>
      <c r="AQ38" s="58">
        <f>SUM(AO38:AP38)</f>
        <v>2132.154924404299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19.3</v>
      </c>
      <c r="H39" s="60"/>
      <c r="I39" s="93">
        <v>23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20.100000000000001</v>
      </c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65</v>
      </c>
      <c r="AN43" s="4"/>
    </row>
    <row r="44" spans="2:43" ht="30.75" x14ac:dyDescent="0.45">
      <c r="B44" s="22" t="s">
        <v>62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7"/>
      <c r="C46" s="97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2015-12-18T17:21:03Z</cp:lastPrinted>
  <dcterms:created xsi:type="dcterms:W3CDTF">2008-10-21T17:58:04Z</dcterms:created>
  <dcterms:modified xsi:type="dcterms:W3CDTF">2016-01-19T17:51:01Z</dcterms:modified>
</cp:coreProperties>
</file>