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<sst xmlns="http://schemas.openxmlformats.org/spreadsheetml/2006/main" count="380" uniqueCount="69">
  <si>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</si>
  <si>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</si>
  <si>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</si>
  <si>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</si>
  <si>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</si>
  <si>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</si>
  <si>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</si>
  <si>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</si>
  <si>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</si>
  <si>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</si>
  <si>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</si>
  <si>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</si>
  <si>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</si>
  <si>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</si>
  <si>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</si>
  <si>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</si>
  <si>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</si>
  <si>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</si>
  <si>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</si>
  <si>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</si>
  <si>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</si>
  <si>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</si>
  <si>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</si>
  <si>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</si>
  <si>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</si>
  <si>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</si>
  <si>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</si>
  <si>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</si>
  <si>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</si>
  <si>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</si>
  <si>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</si>
  <si>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</si>
  <si>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</si>
  <si>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</si>
  <si>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</si>
  <si>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</si>
  <si>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</si>
  <si>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</si>
  <si>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</si>
  <si>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</si>
  <si>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</si>
  <si>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</si>
  <si>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</si>
  <si>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</si>
  <si>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</si>
  <si>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</si>
  <si>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</si>
  <si>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</si>
  <si>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</si>
  <si>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</si>
  <si>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</si>
  <si>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</si>
  <si>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</si>
  <si>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</si>
  <si>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</si>
  <si>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</si>
  <si>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</si>
  <si>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</si>
  <si>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</si>
  <si>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</si>
  <si>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</si>
  <si>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</si>
  <si>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</si>
  <si>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</si>
  <si>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</si>
  <si>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</si>
  <si>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SM</t>
  </si>
  <si>
    <t>Callao, 18 de diciembre del 2018</t>
  </si>
  <si>
    <t xml:space="preserve">        Fecha  : 17/12/2018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</si>
</sst>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V30" sqref="V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8241.8549999999996</v>
      </c>
      <c r="H12" s="51">
        <v>1438.26</v>
      </c>
      <c r="I12" s="51">
        <v>9609.77</v>
      </c>
      <c r="J12" s="51">
        <v>49.11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2770</v>
      </c>
      <c r="R12" s="51">
        <v>0</v>
      </c>
      <c r="S12" s="51">
        <v>1950</v>
      </c>
      <c r="T12" s="51">
        <v>180</v>
      </c>
      <c r="U12" s="51">
        <v>680</v>
      </c>
      <c r="V12" s="51">
        <v>1455</v>
      </c>
      <c r="W12" s="51">
        <v>2145</v>
      </c>
      <c r="X12" s="51">
        <v>0</v>
      </c>
      <c r="Y12" s="51">
        <v>284.89499999999998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25681.52</v>
      </c>
      <c r="AP12" s="52">
        <f>SUMIF($C$11:$AN$11,"I.Mad",C12:AN12)</f>
        <v>3122.37</v>
      </c>
      <c r="AQ12" s="52">
        <f>SUM(AO12:AP12)</f>
        <v>28803.89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35</v>
      </c>
      <c r="H13" s="53">
        <v>43</v>
      </c>
      <c r="I13" s="53">
        <v>38</v>
      </c>
      <c r="J13" s="53">
        <v>1</v>
      </c>
      <c r="K13" s="53">
        <v>0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18</v>
      </c>
      <c r="R13" s="53" t="s">
        <v>19</v>
      </c>
      <c r="S13" s="53">
        <v>16</v>
      </c>
      <c r="T13" s="53">
        <v>2</v>
      </c>
      <c r="U13" s="53">
        <v>8</v>
      </c>
      <c r="V13" s="53">
        <v>16</v>
      </c>
      <c r="W13" s="53">
        <v>17</v>
      </c>
      <c r="X13" s="53" t="s">
        <v>19</v>
      </c>
      <c r="Y13" s="53">
        <v>5</v>
      </c>
      <c r="Z13" s="53" t="s">
        <v>19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137</v>
      </c>
      <c r="AP13" s="52">
        <f>SUMIF($C$11:$AN$11,"I.Mad",C13:AN13)</f>
        <v>62</v>
      </c>
      <c r="AQ13" s="52">
        <f>SUM(AO13:AP13)</f>
        <v>199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16</v>
      </c>
      <c r="H14" s="53">
        <v>4</v>
      </c>
      <c r="I14" s="53">
        <v>14</v>
      </c>
      <c r="J14" s="53" t="s">
        <v>66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7</v>
      </c>
      <c r="R14" s="53" t="s">
        <v>19</v>
      </c>
      <c r="S14" s="53">
        <v>6</v>
      </c>
      <c r="T14" s="53" t="s">
        <v>66</v>
      </c>
      <c r="U14" s="53" t="s">
        <v>66</v>
      </c>
      <c r="V14" s="53">
        <v>7</v>
      </c>
      <c r="W14" s="53">
        <v>6</v>
      </c>
      <c r="X14" s="53" t="s">
        <v>19</v>
      </c>
      <c r="Y14" s="53">
        <v>2</v>
      </c>
      <c r="Z14" s="53" t="s">
        <v>19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51</v>
      </c>
      <c r="AP14" s="52">
        <f>SUMIF($C$11:$AN$11,"I.Mad",C14:AN14)</f>
        <v>11</v>
      </c>
      <c r="AQ14" s="52">
        <f>SUM(AO14:AP14)</f>
        <v>62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0.13734897359247142</v>
      </c>
      <c r="I15" s="53">
        <v>0.10097498181457502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</v>
      </c>
      <c r="T15" s="53" t="s">
        <v>19</v>
      </c>
      <c r="U15" s="53" t="s">
        <v>19</v>
      </c>
      <c r="V15" s="53">
        <v>3.6381752484150032</v>
      </c>
      <c r="W15" s="53">
        <v>0.45308841419796214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15</v>
      </c>
      <c r="R16" s="58" t="s">
        <v>19</v>
      </c>
      <c r="S16" s="58">
        <v>15</v>
      </c>
      <c r="T16" s="58" t="s">
        <v>19</v>
      </c>
      <c r="U16" s="58" t="s">
        <v>19</v>
      </c>
      <c r="V16" s="58">
        <v>14.5</v>
      </c>
      <c r="W16" s="58">
        <v>14.5</v>
      </c>
      <c r="X16" s="58" t="s">
        <v>19</v>
      </c>
      <c r="Y16" s="58">
        <v>14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>
        <v>1.64</v>
      </c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1.64</v>
      </c>
      <c r="AP27" s="52">
        <f t="shared" si="1"/>
        <v>0</v>
      </c>
      <c r="AQ27" s="55">
        <f t="shared" si="2"/>
        <v>1.64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8241.8549999999996</v>
      </c>
      <c r="H41" s="55">
        <f t="shared" si="8"/>
        <v>1438.26</v>
      </c>
      <c r="I41" s="55">
        <f t="shared" si="8"/>
        <v>9611.41</v>
      </c>
      <c r="J41" s="55">
        <f t="shared" si="8"/>
        <v>49.11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2770</v>
      </c>
      <c r="R41" s="55">
        <f t="shared" si="8"/>
        <v>0</v>
      </c>
      <c r="S41" s="55">
        <f t="shared" si="8"/>
        <v>1950</v>
      </c>
      <c r="T41" s="55">
        <f t="shared" si="8"/>
        <v>180</v>
      </c>
      <c r="U41" s="55">
        <f t="shared" si="8"/>
        <v>680</v>
      </c>
      <c r="V41" s="55">
        <f t="shared" si="8"/>
        <v>1455</v>
      </c>
      <c r="W41" s="55">
        <f t="shared" si="8"/>
        <v>2145</v>
      </c>
      <c r="X41" s="55">
        <f t="shared" si="8"/>
        <v>0</v>
      </c>
      <c r="Y41" s="55">
        <f t="shared" si="8"/>
        <v>284.89499999999998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25683.16</v>
      </c>
      <c r="AP41" s="55">
        <f>SUM(AP12,AP18,AP24:AP37)</f>
        <v>3122.37</v>
      </c>
      <c r="AQ41" s="55">
        <f>SUM(AO41:AP41)</f>
        <v>28805.53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19.7</v>
      </c>
      <c r="H42" s="57"/>
      <c r="I42" s="57">
        <v>21.7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18.7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2018-12-18T16:20:16Z</dcterms:modified>
</cp:coreProperties>
</file>