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<sst xmlns="http://schemas.openxmlformats.org/spreadsheetml/2006/main" count="409" uniqueCount="69">
  <si>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</si>
  <si>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</si>
  <si>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</si>
  <si>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</si>
  <si>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</si>
  <si>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</si>
  <si>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</si>
  <si>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</si>
  <si>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</si>
  <si>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</si>
  <si>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</si>
  <si>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</si>
  <si>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</si>
  <si>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</si>
  <si>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</si>
  <si>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</si>
  <si>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</si>
  <si>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</si>
  <si>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</si>
  <si>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</si>
  <si>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</si>
  <si>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</si>
  <si>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</si>
  <si>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</si>
  <si>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</si>
  <si>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</si>
  <si>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</si>
  <si>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</si>
  <si>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</si>
  <si>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</si>
  <si>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</si>
  <si>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</si>
  <si>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</si>
  <si>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</si>
  <si>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</si>
  <si>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</si>
  <si>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</si>
  <si>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</si>
  <si>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</si>
  <si>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</si>
  <si>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</si>
  <si>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</si>
  <si>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</si>
  <si>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</si>
  <si>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</si>
  <si>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</si>
  <si>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</si>
  <si>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</si>
  <si>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</si>
  <si>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</si>
  <si>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</si>
  <si>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</si>
  <si>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</si>
  <si>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</si>
  <si>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</si>
  <si>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</si>
  <si>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</si>
  <si>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</si>
  <si>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</si>
  <si>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</si>
  <si>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</si>
  <si>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</si>
  <si>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</si>
  <si>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</si>
  <si>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</si>
  <si>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</si>
  <si>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 xml:space="preserve">        Fecha  : 17/06/20248</t>
  </si>
  <si>
    <t>SM</t>
  </si>
  <si>
    <t>Callao, 18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</si>
</sst>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1" zoomScale="22" zoomScaleNormal="22" workbookViewId="0">
      <selection activeCell="P32" sqref="P32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66</v>
      </c>
      <c r="AP8" s="59"/>
      <c r="AQ8" s="59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927.63000000000022</v>
      </c>
      <c r="AL12" s="24">
        <v>194.315</v>
      </c>
      <c r="AM12" s="24">
        <v>0</v>
      </c>
      <c r="AN12" s="24">
        <v>0</v>
      </c>
      <c r="AO12" s="24">
        <f>SUMIF($C$11:$AN$11,"Ind",C12:AN12)</f>
        <v>927.63000000000022</v>
      </c>
      <c r="AP12" s="24">
        <f>SUMIF($C$11:$AN$11,"I.Mad",C12:AN12)</f>
        <v>194.315</v>
      </c>
      <c r="AQ12" s="24">
        <f>SUM(AO12:AP12)</f>
        <v>1121.9450000000002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10</v>
      </c>
      <c r="AL13" s="24">
        <v>3</v>
      </c>
      <c r="AM13" s="24" t="s">
        <v>33</v>
      </c>
      <c r="AN13" s="24" t="s">
        <v>33</v>
      </c>
      <c r="AO13" s="24">
        <f>SUMIF($C$11:$AN$11,"Ind*",C13:AN13)</f>
        <v>10</v>
      </c>
      <c r="AP13" s="24">
        <f>SUMIF($C$11:$AN$11,"I.Mad",C13:AN13)</f>
        <v>3</v>
      </c>
      <c r="AQ13" s="24">
        <f>SUM(AO13:AP13)</f>
        <v>13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4</v>
      </c>
      <c r="AL14" s="24" t="s">
        <v>67</v>
      </c>
      <c r="AM14" s="24" t="s">
        <v>33</v>
      </c>
      <c r="AN14" s="24" t="s">
        <v>33</v>
      </c>
      <c r="AO14" s="24">
        <f>SUMIF($C$11:$AN$11,"Ind*",C14:AN14)</f>
        <v>4</v>
      </c>
      <c r="AP14" s="24">
        <f>SUMIF($C$11:$AN$11,"I.Mad",C14:AN14)</f>
        <v>0</v>
      </c>
      <c r="AQ14" s="24">
        <f>SUM(AO14:AP14)</f>
        <v>4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85.444363286725036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11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927.63000000000022</v>
      </c>
      <c r="AL41" s="32">
        <f t="shared" si="3"/>
        <v>194.315</v>
      </c>
      <c r="AM41" s="32">
        <f t="shared" si="3"/>
        <v>0</v>
      </c>
      <c r="AN41" s="32">
        <f>+SUM(AN24:AN40,AN18,AN12)</f>
        <v>0</v>
      </c>
      <c r="AO41" s="32">
        <f>SUM(AO12,AO18,AO24:AO37)</f>
        <v>927.63000000000022</v>
      </c>
      <c r="AP41" s="32">
        <f>SUM(AP12,AP18,AP24:AP37)</f>
        <v>194.315</v>
      </c>
      <c r="AQ41" s="32">
        <f t="shared" si="2"/>
        <v>1121.9450000000002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2024-06-19T14:45:24Z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