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Industrial\"/>
    </mc:Choice>
  </mc:AlternateContent>
  <bookViews>
    <workbookView showHorizontalScroll="0" showVerticalScroll="0" showSheetTabs="0" xWindow="0" yWindow="360" windowWidth="20490" windowHeight="739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P12" i="5" l="1"/>
  <c r="AO12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7" i="5" l="1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14" i="5"/>
  <c r="AO14" i="5"/>
  <c r="AP13" i="5"/>
  <c r="AO13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<sst xmlns="http://schemas.openxmlformats.org/spreadsheetml/2006/main" count="365" uniqueCount="66">
  <si>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</si>
  <si>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</si>
  <si>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</si>
  <si>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</si>
  <si>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</si>
  <si>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</si>
  <si>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</si>
  <si>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</si>
  <si>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</si>
  <si>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</si>
  <si>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</si>
  <si>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</si>
  <si>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</si>
  <si>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</si>
  <si>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</si>
  <si>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</si>
  <si>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</si>
  <si>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</si>
  <si>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</si>
  <si>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</si>
  <si>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</si>
  <si>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</si>
  <si>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</si>
  <si>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</si>
  <si>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</si>
  <si>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</si>
  <si>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</si>
  <si>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</si>
  <si>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</si>
  <si>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</si>
  <si>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</si>
  <si>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</si>
  <si>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</si>
  <si>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</si>
  <si>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</si>
  <si>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</si>
  <si>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</si>
  <si>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</si>
  <si>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</si>
  <si>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</si>
  <si>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</si>
  <si>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</si>
  <si>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</si>
  <si>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</si>
  <si>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</si>
  <si>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</si>
  <si>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</si>
  <si>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</si>
  <si>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</si>
  <si>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</si>
  <si>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</si>
  <si>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</si>
  <si>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</si>
  <si>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</si>
  <si>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</si>
  <si>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</si>
  <si>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</si>
  <si>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</si>
  <si>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</si>
  <si>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GCQ/jsr/due</t>
  </si>
  <si>
    <t>R.M.N°010-2017-PRODUCE, R.M.N°099-2017-PRODUCE,  R.M.N°173-2017-PRODUCE</t>
  </si>
  <si>
    <t>PAMPANITO</t>
  </si>
  <si>
    <t>MOJARRILLA</t>
  </si>
  <si>
    <t xml:space="preserve">        Fecha  : 17/05/2017</t>
  </si>
  <si>
    <t>Callao, 18 de mayo del 2017</t>
  </si>
  <si>
    <t>11.5 y 13.5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</si>
</sst>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6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0" fillId="0" borderId="1" xfId="0" applyBorder="1"/>
    <xf numFmtId="0" fontId="35" fillId="0" borderId="0" xfId="0" applyFont="1" applyBorder="1" applyAlignment="1"/>
    <xf numFmtId="167" fontId="35" fillId="0" borderId="0" xfId="0" applyNumberFormat="1" applyFont="1" applyBorder="1" applyAlignment="1"/>
    <xf numFmtId="2" fontId="18" fillId="0" borderId="5" xfId="0" applyNumberFormat="1" applyFont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A3" zoomScale="25" zoomScaleNormal="25" workbookViewId="0">
      <selection activeCell="Z25" sqref="Z25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34.85546875" style="2" bestFit="1" customWidth="1"/>
    <col min="8" max="8" width="32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33.28515625" style="2" customWidth="1"/>
    <col min="26" max="26" width="31.140625" style="2" customWidth="1"/>
    <col min="27" max="27" width="30.5703125" style="2" customWidth="1"/>
    <col min="28" max="28" width="30.28515625" style="2" customWidth="1"/>
    <col min="29" max="29" width="32" style="2" customWidth="1"/>
    <col min="30" max="30" width="29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6" t="s">
        <v>56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</row>
    <row r="5" spans="2:48" ht="35.25" x14ac:dyDescent="0.5">
      <c r="B5" s="116" t="s">
        <v>40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7" t="s">
        <v>37</v>
      </c>
      <c r="AN6" s="117"/>
      <c r="AO6" s="117"/>
      <c r="AP6" s="117"/>
      <c r="AQ6" s="117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8"/>
      <c r="AP7" s="118"/>
      <c r="AQ7" s="118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7" t="s">
        <v>63</v>
      </c>
      <c r="AP8" s="117"/>
      <c r="AQ8" s="117"/>
    </row>
    <row r="9" spans="2:48" ht="21.75" customHeight="1" x14ac:dyDescent="0.4">
      <c r="B9" s="14" t="s">
        <v>2</v>
      </c>
      <c r="C9" s="11" t="s">
        <v>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4" t="s">
        <v>4</v>
      </c>
      <c r="D10" s="115"/>
      <c r="E10" s="114" t="s">
        <v>5</v>
      </c>
      <c r="F10" s="115"/>
      <c r="G10" s="123" t="s">
        <v>6</v>
      </c>
      <c r="H10" s="124"/>
      <c r="I10" s="122" t="s">
        <v>45</v>
      </c>
      <c r="J10" s="122"/>
      <c r="K10" s="122" t="s">
        <v>7</v>
      </c>
      <c r="L10" s="122"/>
      <c r="M10" s="114" t="s">
        <v>8</v>
      </c>
      <c r="N10" s="125"/>
      <c r="O10" s="114" t="s">
        <v>9</v>
      </c>
      <c r="P10" s="125"/>
      <c r="Q10" s="123" t="s">
        <v>10</v>
      </c>
      <c r="R10" s="124"/>
      <c r="S10" s="123" t="s">
        <v>11</v>
      </c>
      <c r="T10" s="124"/>
      <c r="U10" s="123" t="s">
        <v>12</v>
      </c>
      <c r="V10" s="124"/>
      <c r="W10" s="123" t="s">
        <v>53</v>
      </c>
      <c r="X10" s="124"/>
      <c r="Y10" s="114" t="s">
        <v>47</v>
      </c>
      <c r="Z10" s="115"/>
      <c r="AA10" s="114" t="s">
        <v>38</v>
      </c>
      <c r="AB10" s="115"/>
      <c r="AC10" s="114" t="s">
        <v>13</v>
      </c>
      <c r="AD10" s="115"/>
      <c r="AE10" s="121" t="s">
        <v>57</v>
      </c>
      <c r="AF10" s="115"/>
      <c r="AG10" s="121" t="s">
        <v>48</v>
      </c>
      <c r="AH10" s="115"/>
      <c r="AI10" s="121" t="s">
        <v>49</v>
      </c>
      <c r="AJ10" s="115"/>
      <c r="AK10" s="121" t="s">
        <v>50</v>
      </c>
      <c r="AL10" s="115"/>
      <c r="AM10" s="121" t="s">
        <v>51</v>
      </c>
      <c r="AN10" s="115"/>
      <c r="AO10" s="119" t="s">
        <v>14</v>
      </c>
      <c r="AP10" s="120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1999</v>
      </c>
      <c r="G12" s="51">
        <v>1899.37</v>
      </c>
      <c r="H12" s="51">
        <v>18.914999999999999</v>
      </c>
      <c r="I12" s="51">
        <v>3626.98</v>
      </c>
      <c r="J12" s="51">
        <v>6541.36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280</v>
      </c>
      <c r="V12" s="51">
        <v>0</v>
      </c>
      <c r="W12" s="51">
        <v>450</v>
      </c>
      <c r="X12" s="51">
        <v>0</v>
      </c>
      <c r="Y12" s="51">
        <v>2790.2550000000001</v>
      </c>
      <c r="Z12" s="51">
        <v>1294.7719999999999</v>
      </c>
      <c r="AA12" s="51">
        <v>3675.5222307060753</v>
      </c>
      <c r="AB12" s="51">
        <v>0</v>
      </c>
      <c r="AC12" s="51">
        <v>5276.0312862079218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17998.158516913998</v>
      </c>
      <c r="AP12" s="52">
        <f>SUMIF($C$11:$AN$11,"I.Mad",C12:AN12)</f>
        <v>9854.0469999999987</v>
      </c>
      <c r="AQ12" s="52">
        <f>SUM(AO12:AP12)</f>
        <v>27852.205516913997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>
        <v>34</v>
      </c>
      <c r="G13" s="53">
        <v>12</v>
      </c>
      <c r="H13" s="53">
        <v>1</v>
      </c>
      <c r="I13" s="53">
        <v>36</v>
      </c>
      <c r="J13" s="53">
        <v>193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>
        <v>2</v>
      </c>
      <c r="V13" s="53" t="s">
        <v>20</v>
      </c>
      <c r="W13" s="53">
        <v>3</v>
      </c>
      <c r="X13" s="53" t="s">
        <v>20</v>
      </c>
      <c r="Y13" s="53">
        <v>50</v>
      </c>
      <c r="Z13" s="53">
        <v>25</v>
      </c>
      <c r="AA13" s="53">
        <v>16</v>
      </c>
      <c r="AB13" s="53" t="s">
        <v>20</v>
      </c>
      <c r="AC13" s="53">
        <v>29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148</v>
      </c>
      <c r="AP13" s="52">
        <f>SUMIF($C$11:$AN$11,"I.Mad",C13:AN13)</f>
        <v>253</v>
      </c>
      <c r="AQ13" s="52">
        <f>SUM(AO13:AP13)</f>
        <v>401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>
        <v>5</v>
      </c>
      <c r="G14" s="53">
        <v>8</v>
      </c>
      <c r="H14" s="53">
        <v>1</v>
      </c>
      <c r="I14" s="53">
        <v>4</v>
      </c>
      <c r="J14" s="53">
        <v>35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>
        <v>2</v>
      </c>
      <c r="V14" s="53" t="s">
        <v>20</v>
      </c>
      <c r="W14" s="53">
        <v>3</v>
      </c>
      <c r="X14" s="53" t="s">
        <v>20</v>
      </c>
      <c r="Y14" s="53">
        <v>7</v>
      </c>
      <c r="Z14" s="53">
        <v>5</v>
      </c>
      <c r="AA14" s="53">
        <v>5</v>
      </c>
      <c r="AB14" s="53" t="s">
        <v>20</v>
      </c>
      <c r="AC14" s="53">
        <v>9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38</v>
      </c>
      <c r="AP14" s="52">
        <f>SUMIF($C$11:$AN$11,"I.Mad",C14:AN14)</f>
        <v>46</v>
      </c>
      <c r="AQ14" s="52">
        <f>SUM(AO14:AP14)</f>
        <v>84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>
        <v>0</v>
      </c>
      <c r="G15" s="53">
        <v>0</v>
      </c>
      <c r="H15" s="53">
        <v>0</v>
      </c>
      <c r="I15" s="53">
        <v>6.8453173691193046</v>
      </c>
      <c r="J15" s="53">
        <v>7.4669314240986457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>
        <v>74.954794634939248</v>
      </c>
      <c r="V15" s="53" t="s">
        <v>20</v>
      </c>
      <c r="W15" s="53">
        <v>60.290096371856052</v>
      </c>
      <c r="X15" s="53" t="s">
        <v>20</v>
      </c>
      <c r="Y15" s="53">
        <v>59.076410000000003</v>
      </c>
      <c r="Z15" s="53">
        <v>59.251950000000001</v>
      </c>
      <c r="AA15" s="53">
        <v>31.36303562113071</v>
      </c>
      <c r="AB15" s="53" t="s">
        <v>20</v>
      </c>
      <c r="AC15" s="53">
        <v>69.434253557635444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>
        <v>13.5</v>
      </c>
      <c r="G16" s="58">
        <v>14</v>
      </c>
      <c r="H16" s="58">
        <v>14</v>
      </c>
      <c r="I16" s="58">
        <v>12.5</v>
      </c>
      <c r="J16" s="58">
        <v>12.5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>
        <v>11.5</v>
      </c>
      <c r="V16" s="58" t="s">
        <v>20</v>
      </c>
      <c r="W16" s="58">
        <v>11.5</v>
      </c>
      <c r="X16" s="58" t="s">
        <v>20</v>
      </c>
      <c r="Y16" s="58">
        <v>11</v>
      </c>
      <c r="Z16" s="58">
        <v>11</v>
      </c>
      <c r="AA16" s="58" t="s">
        <v>65</v>
      </c>
      <c r="AB16" s="58" t="s">
        <v>20</v>
      </c>
      <c r="AC16" s="58">
        <v>11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71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55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55"/>
      <c r="V25" s="71"/>
      <c r="W25" s="71"/>
      <c r="X25" s="71"/>
      <c r="Y25" s="55">
        <v>0.87852399999999997</v>
      </c>
      <c r="Z25" s="55">
        <v>1.7023699999999999</v>
      </c>
      <c r="AA25" s="55"/>
      <c r="AB25" s="71"/>
      <c r="AC25" s="71">
        <v>3.2494155464640562</v>
      </c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4.1279395464640558</v>
      </c>
      <c r="AP25" s="52">
        <f t="shared" si="1"/>
        <v>1.7023699999999999</v>
      </c>
      <c r="AQ25" s="55">
        <f>SUM(AO25:AP25)</f>
        <v>5.830309546464056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113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71">
        <v>2.501017</v>
      </c>
      <c r="Z30" s="71">
        <v>10.755542</v>
      </c>
      <c r="AA30" s="55">
        <v>4.4777692939244664</v>
      </c>
      <c r="AB30" s="71"/>
      <c r="AC30" s="55">
        <v>2.7192982456140351</v>
      </c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9.6980845395385025</v>
      </c>
      <c r="AP30" s="52">
        <f t="shared" si="1"/>
        <v>10.755542</v>
      </c>
      <c r="AQ30" s="55">
        <f t="shared" si="2"/>
        <v>20.453626539538504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62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3" t="s">
        <v>34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>
        <f>SUM(AO12,AO18,AO24:AO37)</f>
        <v>18011.984540999998</v>
      </c>
      <c r="AP38" s="55">
        <f>SUM(AP12,AP18,AP24:AP37)</f>
        <v>9866.5049120000003</v>
      </c>
      <c r="AQ38" s="55">
        <f>SUM(AO38:AP38)</f>
        <v>27878.489452999998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18.5</v>
      </c>
      <c r="H39" s="57"/>
      <c r="I39" s="57">
        <v>21.2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17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65.25" customHeight="1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64</v>
      </c>
      <c r="AN43" s="3"/>
    </row>
    <row r="44" spans="2:43" ht="45" x14ac:dyDescent="0.6">
      <c r="B44" s="21" t="s">
        <v>59</v>
      </c>
      <c r="C44" s="14"/>
      <c r="D44" s="72"/>
      <c r="E44" s="14"/>
      <c r="F44" s="14"/>
      <c r="G44" s="14"/>
      <c r="H44" s="14"/>
      <c r="I44" s="29"/>
      <c r="J44" s="29"/>
      <c r="K44" s="112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112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5" x14ac:dyDescent="0.6">
      <c r="B46" s="94"/>
      <c r="C46" s="94"/>
      <c r="D46" s="67"/>
      <c r="E46" s="107"/>
      <c r="F46" s="107"/>
      <c r="G46" s="14"/>
      <c r="H46" s="14"/>
      <c r="I46" s="29"/>
      <c r="J46" s="29"/>
      <c r="K46" s="112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5" x14ac:dyDescent="0.6">
      <c r="C47" s="72"/>
      <c r="E47" s="107"/>
      <c r="F47" s="107"/>
      <c r="G47" s="72"/>
      <c r="H47" s="72"/>
      <c r="I47" s="29"/>
      <c r="J47" s="29"/>
      <c r="K47" s="111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2017-02-08T19:29:50Z</cp:lastPrinted>
  <dcterms:created xsi:type="dcterms:W3CDTF">2008-10-21T17:58:04Z</dcterms:created>
  <dcterms:modified xsi:type="dcterms:W3CDTF">2017-05-18T17:34:34Z</dcterms:modified>
</cp:coreProperties>
</file>