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<sst xmlns="http://schemas.openxmlformats.org/spreadsheetml/2006/main" count="405" uniqueCount="68">
  <si>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</si>
  <si>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</si>
  <si>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</si>
  <si>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</si>
  <si>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</si>
  <si>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</si>
  <si>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</si>
  <si>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</si>
  <si>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</si>
  <si>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</si>
  <si>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</si>
  <si>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</si>
  <si>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</si>
  <si>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</si>
  <si>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</si>
  <si>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</si>
  <si>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</si>
  <si>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</si>
  <si>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</si>
  <si>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</si>
  <si>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</si>
  <si>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</si>
  <si>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</si>
  <si>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</si>
  <si>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</si>
  <si>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</si>
  <si>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</si>
  <si>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</si>
  <si>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</si>
  <si>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</si>
  <si>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</si>
  <si>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</si>
  <si>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</si>
  <si>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</si>
  <si>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</si>
  <si>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</si>
  <si>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</si>
  <si>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</si>
  <si>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</si>
  <si>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</si>
  <si>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</si>
  <si>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</si>
  <si>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</si>
  <si>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</si>
  <si>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</si>
  <si>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</si>
  <si>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</si>
  <si>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</si>
  <si>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</si>
  <si>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</si>
  <si>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</si>
  <si>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</si>
  <si>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</si>
  <si>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</si>
  <si>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</si>
  <si>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</si>
  <si>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</si>
  <si>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</si>
  <si>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</si>
  <si>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</si>
  <si>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</si>
  <si>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</si>
  <si>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</si>
  <si>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</si>
  <si>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</si>
  <si>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</si>
  <si>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Callao, 18 de abril del 2021</t>
  </si>
  <si>
    <t xml:space="preserve">        Fecha  : 17/04/2021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</si>
</sst>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U1" zoomScale="23" zoomScaleNormal="23" workbookViewId="0">
      <selection activeCell="AS16" sqref="AS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692.19100000000003</v>
      </c>
      <c r="AL12" s="23">
        <v>0</v>
      </c>
      <c r="AM12" s="23">
        <v>505.10500000000002</v>
      </c>
      <c r="AN12" s="23">
        <v>151.68</v>
      </c>
      <c r="AO12" s="23">
        <f>SUMIF($C$11:$AN$11,"Ind",C12:AN12)</f>
        <v>1197.296</v>
      </c>
      <c r="AP12" s="23">
        <f>SUMIF($C$11:$AN$11,"I.Mad",C12:AN12)</f>
        <v>151.68</v>
      </c>
      <c r="AQ12" s="23">
        <f>SUM(AO12:AP12)</f>
        <v>1348.9760000000001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8</v>
      </c>
      <c r="AL13" s="23" t="s">
        <v>31</v>
      </c>
      <c r="AM13" s="23">
        <v>9</v>
      </c>
      <c r="AN13" s="23">
        <v>3</v>
      </c>
      <c r="AO13" s="23">
        <f>SUMIF($C$11:$AN$11,"Ind*",C13:AN13)</f>
        <v>17</v>
      </c>
      <c r="AP13" s="23">
        <f>SUMIF($C$11:$AN$11,"I.Mad",C13:AN13)</f>
        <v>3</v>
      </c>
      <c r="AQ13" s="23">
        <f>SUM(AO13:AP13)</f>
        <v>20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 t="s">
        <v>31</v>
      </c>
      <c r="AM14" s="23">
        <v>3</v>
      </c>
      <c r="AN14" s="23">
        <v>1</v>
      </c>
      <c r="AO14" s="23">
        <f>SUMIF($C$11:$AN$11,"Ind*",C14:AN14)</f>
        <v>6</v>
      </c>
      <c r="AP14" s="23">
        <f>SUMIF($C$11:$AN$11,"I.Mad",C14:AN14)</f>
        <v>1</v>
      </c>
      <c r="AQ14" s="23">
        <f>SUM(AO14:AP14)</f>
        <v>7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39.792480861587315</v>
      </c>
      <c r="AL15" s="23" t="s">
        <v>31</v>
      </c>
      <c r="AM15" s="23">
        <v>44.427828326166242</v>
      </c>
      <c r="AN15" s="23">
        <v>24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692.19100000000003</v>
      </c>
      <c r="AL41" s="35">
        <f t="shared" si="3"/>
        <v>0</v>
      </c>
      <c r="AM41" s="35">
        <f t="shared" si="3"/>
        <v>505.10500000000002</v>
      </c>
      <c r="AN41" s="35">
        <f t="shared" si="3"/>
        <v>151.68</v>
      </c>
      <c r="AO41" s="35">
        <f>SUM(AO12,AO18,AO24:AO37)</f>
        <v>1197.296</v>
      </c>
      <c r="AP41" s="35">
        <f>SUM(AP12,AP18,AP24:AP37)</f>
        <v>151.68</v>
      </c>
      <c r="AQ41" s="35">
        <f t="shared" si="2"/>
        <v>1348.9760000000001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16.399999999999999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2021-04-19T03:44:14Z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