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<sst xmlns="http://schemas.openxmlformats.org/spreadsheetml/2006/main" count="386" uniqueCount="68">
  <si>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</si>
  <si>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</si>
  <si>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</si>
  <si>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</si>
  <si>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</si>
  <si>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</si>
  <si>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</si>
  <si>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</si>
  <si>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</si>
  <si>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</si>
  <si>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</si>
  <si>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</si>
  <si>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</si>
  <si>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</si>
  <si>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</si>
  <si>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</si>
  <si>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</si>
  <si>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</si>
  <si>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</si>
  <si>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</si>
  <si>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</si>
  <si>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</si>
  <si>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</si>
  <si>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</si>
  <si>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</si>
  <si>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</si>
  <si>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</si>
  <si>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</si>
  <si>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</si>
  <si>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</si>
  <si>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</si>
  <si>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</si>
  <si>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</si>
  <si>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</si>
  <si>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</si>
  <si>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</si>
  <si>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</si>
  <si>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</si>
  <si>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</si>
  <si>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</si>
  <si>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</si>
  <si>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</si>
  <si>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</si>
  <si>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</si>
  <si>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</si>
  <si>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</si>
  <si>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</si>
  <si>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</si>
  <si>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</si>
  <si>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</si>
  <si>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</si>
  <si>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</si>
  <si>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</si>
  <si>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</si>
  <si>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</si>
  <si>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</si>
  <si>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</si>
  <si>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</si>
  <si>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</si>
  <si>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</si>
  <si>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</si>
  <si>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</si>
  <si>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</si>
  <si>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</si>
  <si>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</si>
  <si>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     Fecha  : 17/03/2011</t>
  </si>
  <si>
    <t>Callao, 18 de  Marzo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</si>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</sst>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30">
      <selection activeCell="I38" sqref="I38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8515625" style="0" customWidth="1"/>
    <col min="10" max="10" width="8.574218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71093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8.421875" style="0" customWidth="1"/>
    <col min="32" max="32" width="8.00390625" style="0" customWidth="1"/>
    <col min="33" max="33" width="9.57421875" style="0" customWidth="1"/>
    <col min="34" max="34" width="5.7109375" style="0" customWidth="1"/>
    <col min="35" max="35" width="8.421875" style="0" customWidth="1"/>
    <col min="36" max="36" width="6.140625" style="0" customWidth="1"/>
    <col min="37" max="37" width="8.421875" style="0" customWidth="1"/>
    <col min="38" max="38" width="6.140625" style="0" customWidth="1"/>
    <col min="39" max="39" width="8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2790</v>
      </c>
      <c r="AF10" s="28">
        <v>385</v>
      </c>
      <c r="AG10" s="28">
        <v>1935</v>
      </c>
      <c r="AH10" s="28">
        <v>0</v>
      </c>
      <c r="AI10" s="28">
        <v>765</v>
      </c>
      <c r="AJ10" s="28">
        <v>0</v>
      </c>
      <c r="AK10" s="28">
        <v>1088</v>
      </c>
      <c r="AL10" s="28">
        <v>0</v>
      </c>
      <c r="AM10" s="28">
        <v>3724</v>
      </c>
      <c r="AN10" s="28">
        <v>255</v>
      </c>
      <c r="AO10" s="28">
        <f>SUMIF($C$9:$AN$9,"Ind",C10:AN10)</f>
        <v>10302</v>
      </c>
      <c r="AP10" s="28">
        <f>SUMIF($C$9:$AN$9,"I.Mad",C10:AN10)</f>
        <v>640</v>
      </c>
      <c r="AQ10" s="28">
        <f>SUM(AO10:AP10)</f>
        <v>10942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16</v>
      </c>
      <c r="AF11" s="30">
        <v>4</v>
      </c>
      <c r="AG11" s="30">
        <v>12</v>
      </c>
      <c r="AH11" s="30" t="s">
        <v>29</v>
      </c>
      <c r="AI11" s="30">
        <v>4</v>
      </c>
      <c r="AJ11" s="30" t="s">
        <v>29</v>
      </c>
      <c r="AK11" s="30">
        <v>7</v>
      </c>
      <c r="AL11" s="30" t="s">
        <v>29</v>
      </c>
      <c r="AM11" s="30">
        <v>17</v>
      </c>
      <c r="AN11" s="30">
        <v>4</v>
      </c>
      <c r="AO11" s="28">
        <f>SUMIF($C$9:$AN$9,"Ind",C11:AN11)</f>
        <v>56</v>
      </c>
      <c r="AP11" s="28">
        <f>SUMIF($C$9:$AN$9,"I.Mad",C11:AN11)</f>
        <v>8</v>
      </c>
      <c r="AQ11" s="28">
        <f>SUM(AO11:AP11)</f>
        <v>64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5</v>
      </c>
      <c r="AF12" s="30">
        <v>2</v>
      </c>
      <c r="AG12" s="30">
        <v>5</v>
      </c>
      <c r="AH12" s="30" t="s">
        <v>29</v>
      </c>
      <c r="AI12" s="30">
        <v>4</v>
      </c>
      <c r="AJ12" s="30" t="s">
        <v>29</v>
      </c>
      <c r="AK12" s="30">
        <v>3</v>
      </c>
      <c r="AL12" s="30" t="s">
        <v>29</v>
      </c>
      <c r="AM12" s="30">
        <v>2</v>
      </c>
      <c r="AN12" s="28" t="s">
        <v>67</v>
      </c>
      <c r="AO12" s="28">
        <f>SUMIF($C$9:$AN$9,"Ind",C12:AN12)</f>
        <v>19</v>
      </c>
      <c r="AP12" s="28">
        <f>SUMIF($C$9:$AN$9,"I.Mad",C12:AN12)</f>
        <v>2</v>
      </c>
      <c r="AQ12" s="28">
        <f>SUM(AO12:AP12)</f>
        <v>21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9</v>
      </c>
      <c r="AF13" s="30">
        <v>6</v>
      </c>
      <c r="AG13" s="30">
        <v>2</v>
      </c>
      <c r="AH13" s="30" t="s">
        <v>29</v>
      </c>
      <c r="AI13" s="30">
        <v>13</v>
      </c>
      <c r="AJ13" s="30" t="s">
        <v>29</v>
      </c>
      <c r="AK13" s="30">
        <v>6</v>
      </c>
      <c r="AL13" s="30" t="s">
        <v>29</v>
      </c>
      <c r="AM13" s="30">
        <v>2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>
        <v>13.5</v>
      </c>
      <c r="AG14" s="60">
        <v>13.5</v>
      </c>
      <c r="AH14" s="60" t="s">
        <v>29</v>
      </c>
      <c r="AI14" s="60">
        <v>13.5</v>
      </c>
      <c r="AJ14" s="60" t="s">
        <v>29</v>
      </c>
      <c r="AK14" s="60">
        <v>13.5</v>
      </c>
      <c r="AL14" s="60" t="s">
        <v>29</v>
      </c>
      <c r="AM14" s="60">
        <v>13.5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226</v>
      </c>
      <c r="D22" s="55"/>
      <c r="E22" s="55"/>
      <c r="F22" s="55"/>
      <c r="G22" s="55"/>
      <c r="H22" s="55"/>
      <c r="I22" s="55">
        <v>698</v>
      </c>
      <c r="J22" s="56"/>
      <c r="K22" s="55">
        <v>800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669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2393</v>
      </c>
      <c r="AP22" s="28">
        <f aca="true" t="shared" si="1" ref="AP22:AP35">SUMIF($C$9:$AN$9,"I.Mad",C22:AN22)</f>
        <v>0</v>
      </c>
      <c r="AQ22" s="28">
        <f aca="true" t="shared" si="2" ref="AQ22:AQ35">SUM(AO22:AP22)</f>
        <v>2393</v>
      </c>
    </row>
    <row r="23" spans="2:43" ht="20.25">
      <c r="B23" s="58" t="s">
        <v>39</v>
      </c>
      <c r="C23" s="55">
        <v>124</v>
      </c>
      <c r="D23" s="55"/>
      <c r="E23" s="55"/>
      <c r="F23" s="55"/>
      <c r="G23" s="55"/>
      <c r="H23" s="55"/>
      <c r="I23" s="55">
        <v>52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90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266</v>
      </c>
      <c r="AP23" s="28">
        <f t="shared" si="1"/>
        <v>0</v>
      </c>
      <c r="AQ23" s="28">
        <f t="shared" si="2"/>
        <v>266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>
        <v>3</v>
      </c>
      <c r="AJ28" s="30"/>
      <c r="AK28" s="30"/>
      <c r="AL28" s="30"/>
      <c r="AM28" s="30"/>
      <c r="AN28" s="30"/>
      <c r="AO28" s="28">
        <f t="shared" si="0"/>
        <v>3</v>
      </c>
      <c r="AP28" s="28">
        <f t="shared" si="1"/>
        <v>0</v>
      </c>
      <c r="AQ28" s="28">
        <f t="shared" si="2"/>
        <v>3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>
        <v>1</v>
      </c>
      <c r="AJ30" s="30"/>
      <c r="AK30" s="30"/>
      <c r="AL30" s="30"/>
      <c r="AM30" s="57"/>
      <c r="AN30" s="30"/>
      <c r="AO30" s="28">
        <f t="shared" si="0"/>
        <v>1</v>
      </c>
      <c r="AP30" s="28">
        <f t="shared" si="1"/>
        <v>0</v>
      </c>
      <c r="AQ30" s="28">
        <f t="shared" si="2"/>
        <v>1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>
        <v>1</v>
      </c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</v>
      </c>
      <c r="AP32" s="28">
        <f t="shared" si="1"/>
        <v>0</v>
      </c>
      <c r="AQ32" s="28">
        <f t="shared" si="2"/>
        <v>1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350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750</v>
      </c>
      <c r="J36" s="28">
        <f t="shared" si="3"/>
        <v>0</v>
      </c>
      <c r="K36" s="28">
        <f t="shared" si="3"/>
        <v>800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760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2790</v>
      </c>
      <c r="AF36" s="28">
        <f t="shared" si="3"/>
        <v>385</v>
      </c>
      <c r="AG36" s="28">
        <f t="shared" si="3"/>
        <v>1935</v>
      </c>
      <c r="AH36" s="28">
        <f t="shared" si="3"/>
        <v>0</v>
      </c>
      <c r="AI36" s="28">
        <f t="shared" si="3"/>
        <v>769</v>
      </c>
      <c r="AJ36" s="28">
        <f t="shared" si="3"/>
        <v>0</v>
      </c>
      <c r="AK36" s="28">
        <f t="shared" si="3"/>
        <v>1088</v>
      </c>
      <c r="AL36" s="28">
        <f t="shared" si="3"/>
        <v>0</v>
      </c>
      <c r="AM36" s="28">
        <f t="shared" si="3"/>
        <v>3724</v>
      </c>
      <c r="AN36" s="28">
        <f t="shared" si="3"/>
        <v>255</v>
      </c>
      <c r="AO36" s="28">
        <f>SUM(AO10,AO16,AO22:AO35)</f>
        <v>12966</v>
      </c>
      <c r="AP36" s="28">
        <f>SUM(AP10,AP16,AP22:AP35)</f>
        <v>640</v>
      </c>
      <c r="AQ36" s="28">
        <f>SUM(AO36:AP36)</f>
        <v>13606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20.8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14.4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2011-03-18T11:38:40Z</dcterms:modified>
  <cp:category/>
  <cp:version/>
  <cp:contentType/>
  <cp:contentStatus/>
</cp:coreProperties>
</file>