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<sst xmlns="http://schemas.openxmlformats.org/spreadsheetml/2006/main" count="404" uniqueCount="69">
  <si>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</si>
  <si>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</si>
  <si>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</si>
  <si>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</si>
  <si>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</si>
  <si>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</si>
  <si>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</si>
  <si>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</si>
  <si>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</si>
  <si>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</si>
  <si>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</si>
  <si>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</si>
  <si>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</si>
  <si>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</si>
  <si>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</si>
  <si>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</si>
  <si>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</si>
  <si>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</si>
  <si>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</si>
  <si>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</si>
  <si>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</si>
  <si>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</si>
  <si>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</si>
  <si>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</si>
  <si>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</si>
  <si>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</si>
  <si>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</si>
  <si>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</si>
  <si>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</si>
  <si>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</si>
  <si>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</si>
  <si>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</si>
  <si>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</si>
  <si>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</si>
  <si>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</si>
  <si>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</si>
  <si>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</si>
  <si>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</si>
  <si>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</si>
  <si>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</si>
  <si>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</si>
  <si>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</si>
  <si>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</si>
  <si>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</si>
  <si>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</si>
  <si>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</si>
  <si>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</si>
  <si>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</si>
  <si>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</si>
  <si>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</si>
  <si>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</si>
  <si>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</si>
  <si>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</si>
  <si>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</si>
  <si>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</si>
  <si>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</si>
  <si>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</si>
  <si>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</si>
  <si>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</si>
  <si>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</si>
  <si>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</si>
  <si>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</si>
  <si>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</si>
  <si>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</si>
  <si>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</si>
  <si>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</si>
  <si>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>Callao, 19 de febrero del 2018</t>
  </si>
  <si>
    <t xml:space="preserve">        Fecha  : 17/02/2018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</si>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</sst>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6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4" fillId="0" borderId="0"/>
    <xf numFmtId="0" fontId="11" fillId="0" borderId="0"/>
    <xf numFmtId="170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9" fontId="12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168" fontId="13" fillId="0" borderId="0" xfId="0" applyNumberFormat="1" applyFont="1" applyBorder="1"/>
    <xf numFmtId="168" fontId="14" fillId="3" borderId="5" xfId="0" applyNumberFormat="1" applyFont="1" applyFill="1" applyBorder="1" applyAlignment="1">
      <alignment horizontal="center" wrapText="1"/>
    </xf>
    <xf numFmtId="168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68" fontId="1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8" fontId="21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1" xfId="0" quotePrefix="1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16" fillId="0" borderId="0" xfId="0" applyFont="1"/>
    <xf numFmtId="168" fontId="24" fillId="0" borderId="1" xfId="0" applyNumberFormat="1" applyFont="1" applyFill="1" applyBorder="1" applyAlignment="1">
      <alignment horizontal="center"/>
    </xf>
    <xf numFmtId="168" fontId="24" fillId="0" borderId="1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7" fillId="0" borderId="0" xfId="12" applyNumberFormat="1" applyFont="1" applyFill="1" applyBorder="1" applyProtection="1">
      <protection locked="0"/>
    </xf>
    <xf numFmtId="1" fontId="27" fillId="0" borderId="0" xfId="12" applyNumberFormat="1" applyFont="1" applyFill="1" applyBorder="1" applyAlignment="1" applyProtection="1">
      <protection locked="0"/>
    </xf>
    <xf numFmtId="1" fontId="27" fillId="0" borderId="0" xfId="12" applyNumberFormat="1" applyFont="1" applyFill="1" applyBorder="1" applyAlignment="1" applyProtection="1">
      <alignment horizontal="right"/>
      <protection locked="0"/>
    </xf>
    <xf numFmtId="1" fontId="27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8" fontId="24" fillId="0" borderId="5" xfId="0" applyNumberFormat="1" applyFont="1" applyBorder="1" applyAlignment="1">
      <alignment horizontal="center"/>
    </xf>
    <xf numFmtId="0" fontId="30" fillId="0" borderId="0" xfId="0" applyFont="1"/>
    <xf numFmtId="1" fontId="24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8" fontId="24" fillId="0" borderId="0" xfId="0" quotePrefix="1" applyNumberFormat="1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3" fillId="0" borderId="1" xfId="0" applyFont="1" applyBorder="1"/>
    <xf numFmtId="0" fontId="22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168" fontId="24" fillId="3" borderId="5" xfId="0" applyNumberFormat="1" applyFont="1" applyFill="1" applyBorder="1" applyAlignment="1">
      <alignment horizontal="center" wrapText="1"/>
    </xf>
    <xf numFmtId="0" fontId="29" fillId="0" borderId="0" xfId="13" applyFont="1" applyFill="1" applyAlignment="1" applyProtection="1"/>
    <xf numFmtId="0" fontId="30" fillId="0" borderId="0" xfId="0" applyFont="1" applyFill="1"/>
    <xf numFmtId="168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0" xfId="0" applyFont="1"/>
    <xf numFmtId="1" fontId="35" fillId="0" borderId="0" xfId="12" quotePrefix="1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19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1" fontId="33" fillId="0" borderId="0" xfId="0" applyNumberFormat="1" applyFont="1"/>
    <xf numFmtId="0" fontId="29" fillId="0" borderId="0" xfId="0" applyFont="1" applyBorder="1"/>
    <xf numFmtId="169" fontId="24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41" fillId="0" borderId="0" xfId="0" applyFont="1" applyBorder="1" applyAlignment="1"/>
    <xf numFmtId="168" fontId="41" fillId="0" borderId="0" xfId="0" applyNumberFormat="1" applyFont="1" applyBorder="1" applyAlignment="1"/>
    <xf numFmtId="2" fontId="24" fillId="0" borderId="5" xfId="0" applyNumberFormat="1" applyFont="1" applyBorder="1" applyAlignment="1">
      <alignment horizontal="center"/>
    </xf>
    <xf numFmtId="0" fontId="33" fillId="0" borderId="0" xfId="0" applyFont="1"/>
    <xf numFmtId="0" fontId="1" fillId="0" borderId="0" xfId="26"/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0" fontId="28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0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X39" sqref="X3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459.05</v>
      </c>
      <c r="AL12" s="51">
        <v>245.74</v>
      </c>
      <c r="AM12" s="51">
        <v>628.88</v>
      </c>
      <c r="AN12" s="51">
        <v>186.44</v>
      </c>
      <c r="AO12" s="52">
        <f>SUMIF($C$11:$AN$11,"Ind*",C12:AN12)</f>
        <v>1087.93</v>
      </c>
      <c r="AP12" s="52">
        <f>SUMIF($C$11:$AN$11,"I.Mad",C12:AN12)</f>
        <v>432.18</v>
      </c>
      <c r="AQ12" s="52">
        <f>SUM(AO12:AP12)</f>
        <v>1520.1100000000001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10</v>
      </c>
      <c r="AL13" s="53">
        <v>6</v>
      </c>
      <c r="AM13" s="53">
        <v>22</v>
      </c>
      <c r="AN13" s="53">
        <v>7</v>
      </c>
      <c r="AO13" s="52">
        <f>SUMIF($C$11:$AN$11,"Ind*",C13:AN13)</f>
        <v>32</v>
      </c>
      <c r="AP13" s="52">
        <f>SUMIF($C$11:$AN$11,"I.Mad",C13:AN13)</f>
        <v>13</v>
      </c>
      <c r="AQ13" s="52">
        <f>SUM(AO13:AP13)</f>
        <v>45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>
        <v>3</v>
      </c>
      <c r="AM14" s="53">
        <v>6</v>
      </c>
      <c r="AN14" s="53" t="s">
        <v>68</v>
      </c>
      <c r="AO14" s="52">
        <f>SUMIF($C$11:$AN$11,"Ind*",C14:AN14)</f>
        <v>8</v>
      </c>
      <c r="AP14" s="52">
        <f>SUMIF($C$11:$AN$11,"I.Mad",C14:AN14)</f>
        <v>3</v>
      </c>
      <c r="AQ14" s="52">
        <f>SUM(AO14:AP14)</f>
        <v>11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55.378109471585347</v>
      </c>
      <c r="AL15" s="53">
        <v>51.294419480000812</v>
      </c>
      <c r="AM15" s="53">
        <v>53.888793508776665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>
        <v>11.5</v>
      </c>
      <c r="AM16" s="58">
        <v>12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7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51"/>
      <c r="AF17" s="40"/>
      <c r="AG17" s="40"/>
      <c r="AH17" s="40"/>
      <c r="AI17" s="40"/>
      <c r="AJ17" s="40"/>
      <c r="AK17" s="115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459.05</v>
      </c>
      <c r="AL41" s="55">
        <f t="shared" si="8"/>
        <v>245.74</v>
      </c>
      <c r="AM41" s="55">
        <f t="shared" si="8"/>
        <v>628.88</v>
      </c>
      <c r="AN41" s="55">
        <f t="shared" si="8"/>
        <v>186.44</v>
      </c>
      <c r="AO41" s="55">
        <f>SUM(AO12,AO18,AO24:AO37)</f>
        <v>1087.93</v>
      </c>
      <c r="AP41" s="55">
        <f>SUM(AP12,AP18,AP24:AP37)</f>
        <v>432.18</v>
      </c>
      <c r="AQ41" s="55">
        <f>SUM(AO41:AP41)</f>
        <v>1520.1100000000001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20.2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17.399999999999999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6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2018-02-19T22:47:09Z</dcterms:modified>
</cp:coreProperties>
</file>