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<sst xmlns="http://schemas.openxmlformats.org/spreadsheetml/2006/main" count="394" uniqueCount="70">
  <si>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</si>
  <si>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</si>
  <si>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</si>
  <si>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</si>
  <si>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</si>
  <si>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</si>
  <si>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</si>
  <si>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</si>
  <si>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</si>
  <si>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</si>
  <si>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</si>
  <si>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</si>
  <si>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</si>
  <si>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</si>
  <si>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</si>
  <si>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</si>
  <si>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</si>
  <si>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</si>
  <si>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</si>
  <si>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</si>
  <si>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</si>
  <si>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</si>
  <si>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</si>
  <si>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</si>
  <si>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</si>
  <si>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</si>
  <si>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</si>
  <si>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</si>
  <si>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</si>
  <si>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</si>
  <si>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</si>
  <si>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</si>
  <si>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</si>
  <si>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</si>
  <si>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</si>
  <si>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</si>
  <si>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</si>
  <si>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</si>
  <si>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</si>
  <si>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</si>
  <si>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</si>
  <si>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</si>
  <si>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</si>
  <si>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</si>
  <si>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</si>
  <si>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</si>
  <si>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</si>
  <si>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</si>
  <si>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</si>
  <si>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</si>
  <si>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</si>
  <si>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</si>
  <si>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</si>
  <si>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</si>
  <si>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</si>
  <si>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</si>
  <si>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</si>
  <si>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</si>
  <si>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</si>
  <si>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</si>
  <si>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</si>
  <si>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</si>
  <si>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</si>
  <si>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</si>
  <si>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ATUN ALETA AM.</t>
  </si>
  <si>
    <t>BARRILETE</t>
  </si>
  <si>
    <t xml:space="preserve">    R.M.N° 023-2011-PRODUCE</t>
  </si>
  <si>
    <t>Callao, 18 de  Febrero del 2011</t>
  </si>
  <si>
    <t>12.0 y 13.5</t>
  </si>
  <si>
    <t xml:space="preserve">        Fecha :17/02/2011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</si>
</sst>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74" fontId="14" fillId="0" borderId="14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E5" sqref="AE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6.7109375" style="0" customWidth="1"/>
    <col min="26" max="26" width="6.28125" style="0" customWidth="1"/>
    <col min="27" max="28" width="5.8515625" style="0" customWidth="1"/>
    <col min="29" max="29" width="7.7109375" style="0" customWidth="1"/>
    <col min="30" max="30" width="6.57421875" style="0" customWidth="1"/>
    <col min="31" max="31" width="8.8515625" style="0" customWidth="1"/>
    <col min="32" max="32" width="5.57421875" style="0" customWidth="1"/>
    <col min="33" max="33" width="11.8515625" style="0" customWidth="1"/>
    <col min="34" max="34" width="7.57421875" style="0" customWidth="1"/>
    <col min="35" max="35" width="6.57421875" style="0" customWidth="1"/>
    <col min="36" max="36" width="6.140625" style="0" customWidth="1"/>
    <col min="37" max="37" width="8.71093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57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69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0"/>
      <c r="S7" s="12" t="s">
        <v>66</v>
      </c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1" t="s">
        <v>8</v>
      </c>
      <c r="J8" s="88"/>
      <c r="K8" s="86" t="s">
        <v>9</v>
      </c>
      <c r="L8" s="82"/>
      <c r="M8" s="86" t="s">
        <v>10</v>
      </c>
      <c r="N8" s="88"/>
      <c r="O8" s="81" t="s">
        <v>11</v>
      </c>
      <c r="P8" s="82"/>
      <c r="Q8" s="81" t="s">
        <v>12</v>
      </c>
      <c r="R8" s="82"/>
      <c r="S8" s="81" t="s">
        <v>13</v>
      </c>
      <c r="T8" s="82"/>
      <c r="U8" s="81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1" t="s">
        <v>18</v>
      </c>
      <c r="AD8" s="99"/>
      <c r="AE8" s="89" t="s">
        <v>19</v>
      </c>
      <c r="AF8" s="90"/>
      <c r="AG8" s="89" t="s">
        <v>20</v>
      </c>
      <c r="AH8" s="90"/>
      <c r="AI8" s="96" t="s">
        <v>56</v>
      </c>
      <c r="AJ8" s="90"/>
      <c r="AK8" s="89" t="s">
        <v>21</v>
      </c>
      <c r="AL8" s="95"/>
      <c r="AM8" s="81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2957</v>
      </c>
      <c r="AF10" s="28">
        <v>0</v>
      </c>
      <c r="AG10" s="28">
        <v>1915</v>
      </c>
      <c r="AH10" s="28">
        <v>176</v>
      </c>
      <c r="AI10" s="28">
        <v>0</v>
      </c>
      <c r="AJ10" s="28">
        <v>0</v>
      </c>
      <c r="AK10" s="28">
        <v>1844</v>
      </c>
      <c r="AL10" s="28">
        <v>0</v>
      </c>
      <c r="AM10" s="28">
        <v>189</v>
      </c>
      <c r="AN10" s="28">
        <v>0</v>
      </c>
      <c r="AO10" s="28">
        <f>SUMIF($C$9:$AN$9,"Ind",C10:AN10)</f>
        <v>6905</v>
      </c>
      <c r="AP10" s="28">
        <f>SUMIF($C$9:$AN$9,"I.Mad",C10:AN10)</f>
        <v>176</v>
      </c>
      <c r="AQ10" s="28">
        <f>SUM(AO10:AP10)</f>
        <v>7081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19</v>
      </c>
      <c r="AF11" s="30" t="s">
        <v>29</v>
      </c>
      <c r="AG11" s="30">
        <v>15</v>
      </c>
      <c r="AH11" s="30">
        <v>2</v>
      </c>
      <c r="AI11" s="30" t="s">
        <v>29</v>
      </c>
      <c r="AJ11" s="30" t="s">
        <v>29</v>
      </c>
      <c r="AK11" s="30">
        <v>14</v>
      </c>
      <c r="AL11" s="30" t="s">
        <v>29</v>
      </c>
      <c r="AM11" s="30">
        <v>5</v>
      </c>
      <c r="AN11" s="30" t="s">
        <v>29</v>
      </c>
      <c r="AO11" s="28">
        <f>SUMIF($C$9:$AN$9,"Ind",C11:AN11)</f>
        <v>53</v>
      </c>
      <c r="AP11" s="28">
        <f>SUMIF($C$9:$AN$9,"I.Mad",C11:AN11)</f>
        <v>2</v>
      </c>
      <c r="AQ11" s="28">
        <f>SUM(AO11:AP11)</f>
        <v>55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8</v>
      </c>
      <c r="AF12" s="30" t="s">
        <v>29</v>
      </c>
      <c r="AG12" s="30">
        <v>5</v>
      </c>
      <c r="AH12" s="30">
        <v>1</v>
      </c>
      <c r="AI12" s="30" t="s">
        <v>29</v>
      </c>
      <c r="AJ12" s="30" t="s">
        <v>29</v>
      </c>
      <c r="AK12" s="30">
        <v>7</v>
      </c>
      <c r="AL12" s="30" t="s">
        <v>29</v>
      </c>
      <c r="AM12" s="30">
        <v>2</v>
      </c>
      <c r="AN12" s="30" t="s">
        <v>29</v>
      </c>
      <c r="AO12" s="28">
        <f>SUMIF($C$9:$AN$9,"Ind",C12:AN12)</f>
        <v>22</v>
      </c>
      <c r="AP12" s="28">
        <f>SUMIF($C$9:$AN$9,"I.Mad",C12:AN12)</f>
        <v>1</v>
      </c>
      <c r="AQ12" s="28">
        <f>SUM(AO12:AP12)</f>
        <v>23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7.5</v>
      </c>
      <c r="AF13" s="30" t="s">
        <v>29</v>
      </c>
      <c r="AG13" s="30">
        <v>21.3</v>
      </c>
      <c r="AH13" s="30">
        <v>2</v>
      </c>
      <c r="AI13" s="30" t="s">
        <v>29</v>
      </c>
      <c r="AJ13" s="30" t="s">
        <v>29</v>
      </c>
      <c r="AK13" s="30">
        <v>6.3</v>
      </c>
      <c r="AL13" s="30" t="s">
        <v>29</v>
      </c>
      <c r="AM13" s="30">
        <v>5.33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13.5</v>
      </c>
      <c r="AF14" s="60" t="s">
        <v>29</v>
      </c>
      <c r="AG14" s="100" t="s">
        <v>68</v>
      </c>
      <c r="AH14" s="60">
        <v>13.5</v>
      </c>
      <c r="AI14" s="60" t="s">
        <v>29</v>
      </c>
      <c r="AJ14" s="60" t="s">
        <v>29</v>
      </c>
      <c r="AK14" s="60">
        <v>13.5</v>
      </c>
      <c r="AL14" s="60" t="s">
        <v>29</v>
      </c>
      <c r="AM14" s="60">
        <v>13.5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59</v>
      </c>
      <c r="D21" s="40"/>
      <c r="E21" s="37"/>
      <c r="G21" s="53" t="s">
        <v>58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48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64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65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43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49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2957</v>
      </c>
      <c r="AF36" s="28">
        <f t="shared" si="3"/>
        <v>0</v>
      </c>
      <c r="AG36" s="28">
        <f t="shared" si="3"/>
        <v>1915</v>
      </c>
      <c r="AH36" s="28">
        <f t="shared" si="3"/>
        <v>176</v>
      </c>
      <c r="AI36" s="28">
        <f t="shared" si="3"/>
        <v>0</v>
      </c>
      <c r="AJ36" s="28">
        <f t="shared" si="3"/>
        <v>0</v>
      </c>
      <c r="AK36" s="28">
        <f t="shared" si="3"/>
        <v>1844</v>
      </c>
      <c r="AL36" s="28">
        <f t="shared" si="3"/>
        <v>0</v>
      </c>
      <c r="AM36" s="28">
        <f t="shared" si="3"/>
        <v>189</v>
      </c>
      <c r="AN36" s="28">
        <f t="shared" si="3"/>
        <v>0</v>
      </c>
      <c r="AO36" s="28">
        <f>SUM(AO10,AO16,AO22:AO35)</f>
        <v>6905</v>
      </c>
      <c r="AP36" s="28">
        <f>SUM(AP10,AP16,AP22:AP35)</f>
        <v>176</v>
      </c>
      <c r="AQ36" s="28">
        <f>SUM(AO36:AP36)</f>
        <v>7081</v>
      </c>
    </row>
    <row r="37" spans="2:43" ht="22.5" customHeight="1">
      <c r="B37" s="27" t="s">
        <v>51</v>
      </c>
      <c r="C37" s="63"/>
      <c r="D37" s="63"/>
      <c r="E37" s="63"/>
      <c r="F37" s="63"/>
      <c r="G37" s="63"/>
      <c r="H37" s="63"/>
      <c r="I37" s="63">
        <v>20.3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15.2</v>
      </c>
      <c r="AN37" s="65"/>
      <c r="AO37" s="66"/>
      <c r="AP37" s="66"/>
      <c r="AQ37" s="67"/>
    </row>
    <row r="38" spans="2:43" ht="15.75">
      <c r="B38" s="68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55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O8:P8"/>
    <mergeCell ref="AO5:AQ5"/>
    <mergeCell ref="AO6:AQ6"/>
    <mergeCell ref="S8:T8"/>
    <mergeCell ref="AC8:AD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2011-02-17T18:50:11Z</cp:lastPrinted>
  <dcterms:created xsi:type="dcterms:W3CDTF">2008-10-21T17:58:04Z</dcterms:created>
  <dcterms:modified xsi:type="dcterms:W3CDTF">2011-02-18T17:33:48Z</dcterms:modified>
  <cp:category/>
  <cp:version/>
  <cp:contentType/>
  <cp:contentStatus/>
</cp:coreProperties>
</file>