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Q29" i="1" s="1"/>
  <c r="AO29" i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Q13" i="1" s="1"/>
  <c r="AP12" i="1"/>
  <c r="AP41" i="1" s="1"/>
  <c r="AO12" i="1"/>
  <c r="AO41" i="1" s="1"/>
  <c r="AQ14" i="1" l="1"/>
  <c r="AQ41" i="1"/>
  <c r="AQ12" i="1"/>
</calcChain>
</file>

<file path=xl/sharedStrings.xml><?xml version="1.0" encoding="utf-8"?>
<sst xmlns="http://schemas.openxmlformats.org/spreadsheetml/2006/main" count="381" uniqueCount="70">
  <si>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</si>
  <si>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</si>
  <si>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</si>
  <si>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</si>
  <si>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</si>
  <si>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</si>
  <si>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</si>
  <si>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</si>
  <si>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</si>
  <si>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</si>
  <si>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</si>
  <si>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</si>
  <si>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</si>
  <si>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</si>
  <si>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</si>
  <si>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</si>
  <si>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</si>
  <si>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</si>
  <si>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</si>
  <si>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</si>
  <si>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</si>
  <si>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</si>
  <si>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</si>
  <si>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</si>
  <si>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</si>
  <si>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</si>
  <si>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</si>
  <si>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</si>
  <si>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</si>
  <si>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</si>
  <si>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</si>
  <si>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</si>
  <si>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</si>
  <si>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</si>
  <si>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</si>
  <si>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</si>
  <si>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</si>
  <si>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</si>
  <si>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</si>
  <si>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</si>
  <si>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</si>
  <si>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</si>
  <si>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</si>
  <si>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</si>
  <si>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</si>
  <si>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</si>
  <si>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</si>
  <si>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</si>
  <si>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</si>
  <si>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</si>
  <si>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</si>
  <si>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</si>
  <si>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</si>
  <si>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</si>
  <si>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</si>
  <si>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</si>
  <si>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</si>
  <si>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</si>
  <si>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</si>
  <si>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</si>
  <si>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</si>
  <si>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</si>
  <si>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</si>
  <si>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</si>
  <si>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</si>
  <si>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</si>
  <si>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GCQ/hts</t>
  </si>
  <si>
    <t>Callao, 18 de noviembre del 2019</t>
  </si>
  <si>
    <t xml:space="preserve">        Fecha  : 16/11/2019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</si>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</sst>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7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7" fillId="3" borderId="4" xfId="0" applyNumberFormat="1" applyFont="1" applyFill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7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7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L14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68</v>
      </c>
      <c r="AP8" s="99"/>
      <c r="AQ8" s="99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4527.4750000000004</v>
      </c>
      <c r="H12" s="38">
        <v>8355.6649999999991</v>
      </c>
      <c r="I12" s="38">
        <v>7318.2</v>
      </c>
      <c r="J12" s="38">
        <v>7973.39</v>
      </c>
      <c r="K12" s="38">
        <v>817.46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900</v>
      </c>
      <c r="R12" s="38">
        <v>0</v>
      </c>
      <c r="S12" s="38">
        <v>670</v>
      </c>
      <c r="T12" s="38">
        <v>0</v>
      </c>
      <c r="U12" s="38">
        <v>0</v>
      </c>
      <c r="V12" s="38">
        <v>0</v>
      </c>
      <c r="W12" s="38">
        <v>1850</v>
      </c>
      <c r="X12" s="38">
        <v>0</v>
      </c>
      <c r="Y12" s="38">
        <v>1277.49</v>
      </c>
      <c r="Z12" s="38">
        <v>335.22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17360.625</v>
      </c>
      <c r="AP12" s="38">
        <f>SUMIF($C$11:$AN$11,"I.Mad",C12:AN12)</f>
        <v>16664.275000000001</v>
      </c>
      <c r="AQ12" s="38">
        <f>SUM(AO12:AP12)</f>
        <v>34024.9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46</v>
      </c>
      <c r="H13" s="38">
        <v>143</v>
      </c>
      <c r="I13" s="38">
        <v>92</v>
      </c>
      <c r="J13" s="38">
        <v>173</v>
      </c>
      <c r="K13" s="38">
        <v>12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5</v>
      </c>
      <c r="R13" s="38" t="s">
        <v>35</v>
      </c>
      <c r="S13" s="38">
        <v>6</v>
      </c>
      <c r="T13" s="38" t="s">
        <v>35</v>
      </c>
      <c r="U13" s="38" t="s">
        <v>35</v>
      </c>
      <c r="V13" s="38" t="s">
        <v>35</v>
      </c>
      <c r="W13" s="38">
        <v>20</v>
      </c>
      <c r="X13" s="38" t="s">
        <v>35</v>
      </c>
      <c r="Y13" s="38">
        <v>19</v>
      </c>
      <c r="Z13" s="38">
        <v>4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200</v>
      </c>
      <c r="AP13" s="38">
        <f>SUMIF($C$11:$AN$11,"I.Mad",C13:AN13)</f>
        <v>320</v>
      </c>
      <c r="AQ13" s="38">
        <f>SUM(AO13:AP13)</f>
        <v>520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6</v>
      </c>
      <c r="H14" s="38">
        <v>14</v>
      </c>
      <c r="I14" s="38">
        <v>8</v>
      </c>
      <c r="J14" s="38">
        <v>20</v>
      </c>
      <c r="K14" s="38" t="s">
        <v>69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4</v>
      </c>
      <c r="R14" s="38" t="s">
        <v>35</v>
      </c>
      <c r="S14" s="38">
        <v>3</v>
      </c>
      <c r="T14" s="38" t="s">
        <v>35</v>
      </c>
      <c r="U14" s="38" t="s">
        <v>35</v>
      </c>
      <c r="V14" s="38" t="s">
        <v>35</v>
      </c>
      <c r="W14" s="38">
        <v>7</v>
      </c>
      <c r="X14" s="38" t="s">
        <v>35</v>
      </c>
      <c r="Y14" s="38">
        <v>4</v>
      </c>
      <c r="Z14" s="38">
        <v>2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32</v>
      </c>
      <c r="AP14" s="38">
        <f>SUMIF($C$11:$AN$11,"I.Mad",C14:AN14)</f>
        <v>36</v>
      </c>
      <c r="AQ14" s="38">
        <f>SUM(AO14:AP14)</f>
        <v>68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>
        <v>0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 t="s">
        <v>35</v>
      </c>
      <c r="S15" s="38">
        <v>8.223743739396415</v>
      </c>
      <c r="T15" s="38" t="s">
        <v>35</v>
      </c>
      <c r="U15" s="38" t="s">
        <v>35</v>
      </c>
      <c r="V15" s="38" t="s">
        <v>35</v>
      </c>
      <c r="W15" s="38">
        <v>10.550444102192309</v>
      </c>
      <c r="X15" s="38" t="s">
        <v>35</v>
      </c>
      <c r="Y15" s="38">
        <v>9.1752470000000006</v>
      </c>
      <c r="Z15" s="38">
        <v>7.3010640000000002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>
        <v>14</v>
      </c>
      <c r="I16" s="44">
        <v>14</v>
      </c>
      <c r="J16" s="44">
        <v>14.5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 t="s">
        <v>35</v>
      </c>
      <c r="S16" s="44">
        <v>13</v>
      </c>
      <c r="T16" s="44" t="s">
        <v>35</v>
      </c>
      <c r="U16" s="44" t="s">
        <v>35</v>
      </c>
      <c r="V16" s="44" t="s">
        <v>35</v>
      </c>
      <c r="W16" s="44">
        <v>13</v>
      </c>
      <c r="X16" s="44" t="s">
        <v>35</v>
      </c>
      <c r="Y16" s="44">
        <v>12.5</v>
      </c>
      <c r="Z16" s="44">
        <v>12.5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4527.4750000000004</v>
      </c>
      <c r="H41" s="51">
        <f t="shared" si="3"/>
        <v>8355.6649999999991</v>
      </c>
      <c r="I41" s="51">
        <f t="shared" si="3"/>
        <v>7318.2</v>
      </c>
      <c r="J41" s="51">
        <f t="shared" si="3"/>
        <v>7973.39</v>
      </c>
      <c r="K41" s="51">
        <f t="shared" si="3"/>
        <v>817.46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900</v>
      </c>
      <c r="R41" s="51">
        <f t="shared" si="3"/>
        <v>0</v>
      </c>
      <c r="S41" s="51">
        <f t="shared" si="3"/>
        <v>670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1850</v>
      </c>
      <c r="X41" s="51">
        <f t="shared" si="3"/>
        <v>0</v>
      </c>
      <c r="Y41" s="51">
        <f t="shared" si="3"/>
        <v>1277.49</v>
      </c>
      <c r="Z41" s="51">
        <f t="shared" si="3"/>
        <v>335.22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17360.625</v>
      </c>
      <c r="AP41" s="51">
        <f>SUM(AP12,AP18,AP24:AP37)</f>
        <v>16664.275000000001</v>
      </c>
      <c r="AQ41" s="51">
        <f t="shared" si="2"/>
        <v>34024.9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16.100000000000001</v>
      </c>
      <c r="H42" s="44"/>
      <c r="I42" s="59">
        <v>20.9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16.3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146</cp:revision>
  <cp:lastPrinted>2018-11-19T17:24:41Z</cp:lastPrinted>
  <dcterms:created xsi:type="dcterms:W3CDTF">2008-10-21T17:58:04Z</dcterms:created>
  <dcterms:modified xsi:type="dcterms:W3CDTF">2019-11-18T19:35:46Z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