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<sst xmlns="http://schemas.openxmlformats.org/spreadsheetml/2006/main" count="394" uniqueCount="68">
  <si>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</si>
  <si>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</si>
  <si>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</si>
  <si>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</si>
  <si>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</si>
  <si>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</si>
  <si>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</si>
  <si>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</si>
  <si>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</si>
  <si>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</si>
  <si>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</si>
  <si>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</si>
  <si>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</si>
  <si>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</si>
  <si>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</si>
  <si>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</si>
  <si>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</si>
  <si>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</si>
  <si>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</si>
  <si>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</si>
  <si>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</si>
  <si>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</si>
  <si>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</si>
  <si>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</si>
  <si>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</si>
  <si>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</si>
  <si>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</si>
  <si>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</si>
  <si>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</si>
  <si>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</si>
  <si>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</si>
  <si>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</si>
  <si>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</si>
  <si>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</si>
  <si>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</si>
  <si>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</si>
  <si>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</si>
  <si>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</si>
  <si>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</si>
  <si>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</si>
  <si>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</si>
  <si>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</si>
  <si>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</si>
  <si>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</si>
  <si>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</si>
  <si>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</si>
  <si>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</si>
  <si>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</si>
  <si>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</si>
  <si>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</si>
  <si>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</si>
  <si>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</si>
  <si>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</si>
  <si>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</si>
  <si>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</si>
  <si>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</si>
  <si>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</si>
  <si>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</si>
  <si>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</si>
  <si>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</si>
  <si>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</si>
  <si>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</si>
  <si>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</si>
  <si>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</si>
  <si>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</si>
  <si>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</si>
  <si>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16/07/2021</t>
  </si>
  <si>
    <t>Callao, 19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</si>
</sst>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I22" sqref="I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66</v>
      </c>
      <c r="AP8" s="70"/>
      <c r="AQ8" s="70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2590</v>
      </c>
      <c r="F12" s="30">
        <v>0</v>
      </c>
      <c r="G12" s="30">
        <v>297.27999999999997</v>
      </c>
      <c r="H12" s="30">
        <v>0</v>
      </c>
      <c r="I12" s="30">
        <v>1146.5899999999999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562.76499999999999</v>
      </c>
      <c r="AN12" s="30">
        <v>214.83500000000001</v>
      </c>
      <c r="AO12" s="30">
        <f>SUMIF($C$11:$AN$11,"Ind",C12:AN12)</f>
        <v>4596.6350000000002</v>
      </c>
      <c r="AP12" s="30">
        <f>SUMIF($C$11:$AN$11,"I.Mad",C12:AN12)</f>
        <v>214.83500000000001</v>
      </c>
      <c r="AQ12" s="30">
        <f>SUM(AO12:AP12)</f>
        <v>4811.47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8</v>
      </c>
      <c r="F13" s="30" t="s">
        <v>34</v>
      </c>
      <c r="G13" s="30">
        <v>1</v>
      </c>
      <c r="H13" s="30" t="s">
        <v>34</v>
      </c>
      <c r="I13" s="30">
        <v>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11</v>
      </c>
      <c r="AN13" s="30">
        <v>5</v>
      </c>
      <c r="AO13" s="30">
        <f>SUMIF($C$11:$AN$11,"Ind*",C13:AN13)</f>
        <v>24</v>
      </c>
      <c r="AP13" s="30">
        <f>SUMIF($C$11:$AN$11,"I.Mad",C13:AN13)</f>
        <v>5</v>
      </c>
      <c r="AQ13" s="30">
        <f>SUM(AO13:AP13)</f>
        <v>29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>
        <v>2</v>
      </c>
      <c r="F14" s="30" t="s">
        <v>34</v>
      </c>
      <c r="G14" s="30">
        <v>1</v>
      </c>
      <c r="H14" s="30" t="s">
        <v>34</v>
      </c>
      <c r="I14" s="30">
        <v>3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>
        <v>1</v>
      </c>
      <c r="AO14" s="30">
        <f>SUMIF($C$11:$AN$11,"Ind*",C14:AN14)</f>
        <v>11</v>
      </c>
      <c r="AP14" s="30">
        <f>SUMIF($C$11:$AN$11,"I.Mad",C14:AN14)</f>
        <v>1</v>
      </c>
      <c r="AQ14" s="30">
        <f>SUM(AO14:AP14)</f>
        <v>12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>
        <v>11.610206743102092</v>
      </c>
      <c r="F15" s="30" t="s">
        <v>34</v>
      </c>
      <c r="G15" s="30">
        <v>49.685534591194958</v>
      </c>
      <c r="H15" s="30" t="s">
        <v>34</v>
      </c>
      <c r="I15" s="30">
        <v>40.353128981602858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39.964510629137713</v>
      </c>
      <c r="AN15" s="30">
        <v>36.257309941520468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>
        <v>12.5</v>
      </c>
      <c r="F16" s="35" t="s">
        <v>34</v>
      </c>
      <c r="G16" s="35">
        <v>13</v>
      </c>
      <c r="H16" s="35" t="s">
        <v>34</v>
      </c>
      <c r="I16" s="35">
        <v>12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 t="s">
        <v>34</v>
      </c>
      <c r="AL16" s="35" t="s">
        <v>34</v>
      </c>
      <c r="AM16" s="35">
        <v>12</v>
      </c>
      <c r="AN16" s="35">
        <v>12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2590</v>
      </c>
      <c r="F41" s="41">
        <f t="shared" si="3"/>
        <v>0</v>
      </c>
      <c r="G41" s="41">
        <f t="shared" si="3"/>
        <v>297.27999999999997</v>
      </c>
      <c r="H41" s="41">
        <f t="shared" si="3"/>
        <v>0</v>
      </c>
      <c r="I41" s="41">
        <f t="shared" si="3"/>
        <v>1146.5899999999999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562.76499999999999</v>
      </c>
      <c r="AN41" s="41">
        <f t="shared" si="3"/>
        <v>214.83500000000001</v>
      </c>
      <c r="AO41" s="41">
        <f>SUM(AO12,AO18,AO24:AO37)</f>
        <v>4596.6350000000002</v>
      </c>
      <c r="AP41" s="41">
        <f>SUM(AP12,AP18,AP24:AP37)</f>
        <v>214.83500000000001</v>
      </c>
      <c r="AQ41" s="41">
        <f t="shared" si="2"/>
        <v>4811.47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17.8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2021-07-19T12:58:46Z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