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<sst xmlns="http://schemas.openxmlformats.org/spreadsheetml/2006/main" count="394" uniqueCount="68">
  <si>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</si>
  <si>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</si>
  <si>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</si>
  <si>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</si>
  <si>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</si>
  <si>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</si>
  <si>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</si>
  <si>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</si>
  <si>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</si>
  <si>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</si>
  <si>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</si>
  <si>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</si>
  <si>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</si>
  <si>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</si>
  <si>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</si>
  <si>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</si>
  <si>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</si>
  <si>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</si>
  <si>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</si>
  <si>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</si>
  <si>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</si>
  <si>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</si>
  <si>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</si>
  <si>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</si>
  <si>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</si>
  <si>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</si>
  <si>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</si>
  <si>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</si>
  <si>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</si>
  <si>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</si>
  <si>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</si>
  <si>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</si>
  <si>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</si>
  <si>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</si>
  <si>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</si>
  <si>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</si>
  <si>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</si>
  <si>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</si>
  <si>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</si>
  <si>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</si>
  <si>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</si>
  <si>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</si>
  <si>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</si>
  <si>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</si>
  <si>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</si>
  <si>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</si>
  <si>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</si>
  <si>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</si>
  <si>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</si>
  <si>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</si>
  <si>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</si>
  <si>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</si>
  <si>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</si>
  <si>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</si>
  <si>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</si>
  <si>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</si>
  <si>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</si>
  <si>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</si>
  <si>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</si>
  <si>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</si>
  <si>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</si>
  <si>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</si>
  <si>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</si>
  <si>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</si>
  <si>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</si>
  <si>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</si>
  <si>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 xml:space="preserve">        Fecha  : 16/07/2021</t>
  </si>
  <si>
    <t>Callao, 19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</si>
</sst>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3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34" fillId="9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I22" sqref="I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66</v>
      </c>
      <c r="AP8" s="70"/>
      <c r="AQ8" s="70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2590</v>
      </c>
      <c r="F12" s="30">
        <v>0</v>
      </c>
      <c r="G12" s="30">
        <v>297.27999999999997</v>
      </c>
      <c r="H12" s="30">
        <v>0</v>
      </c>
      <c r="I12" s="30">
        <v>1146.5899999999999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562.76499999999999</v>
      </c>
      <c r="AN12" s="30">
        <v>214.83500000000001</v>
      </c>
      <c r="AO12" s="30">
        <f>SUMIF($C$11:$AN$11,"Ind",C12:AN12)</f>
        <v>4596.6350000000002</v>
      </c>
      <c r="AP12" s="30">
        <f>SUMIF($C$11:$AN$11,"I.Mad",C12:AN12)</f>
        <v>214.83500000000001</v>
      </c>
      <c r="AQ12" s="30">
        <f>SUM(AO12:AP12)</f>
        <v>4811.47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8</v>
      </c>
      <c r="F13" s="30" t="s">
        <v>34</v>
      </c>
      <c r="G13" s="30">
        <v>1</v>
      </c>
      <c r="H13" s="30" t="s">
        <v>34</v>
      </c>
      <c r="I13" s="30">
        <v>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11</v>
      </c>
      <c r="AN13" s="30">
        <v>5</v>
      </c>
      <c r="AO13" s="30">
        <f>SUMIF($C$11:$AN$11,"Ind*",C13:AN13)</f>
        <v>24</v>
      </c>
      <c r="AP13" s="30">
        <f>SUMIF($C$11:$AN$11,"I.Mad",C13:AN13)</f>
        <v>5</v>
      </c>
      <c r="AQ13" s="30">
        <f>SUM(AO13:AP13)</f>
        <v>29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>
        <v>2</v>
      </c>
      <c r="F14" s="30" t="s">
        <v>34</v>
      </c>
      <c r="G14" s="30">
        <v>1</v>
      </c>
      <c r="H14" s="30" t="s">
        <v>34</v>
      </c>
      <c r="I14" s="30">
        <v>3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5</v>
      </c>
      <c r="AN14" s="30">
        <v>1</v>
      </c>
      <c r="AO14" s="30">
        <f>SUMIF($C$11:$AN$11,"Ind*",C14:AN14)</f>
        <v>11</v>
      </c>
      <c r="AP14" s="30">
        <f>SUMIF($C$11:$AN$11,"I.Mad",C14:AN14)</f>
        <v>1</v>
      </c>
      <c r="AQ14" s="30">
        <f>SUM(AO14:AP14)</f>
        <v>12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>
        <v>11.610206743102092</v>
      </c>
      <c r="F15" s="30" t="s">
        <v>34</v>
      </c>
      <c r="G15" s="30">
        <v>49.685534591194958</v>
      </c>
      <c r="H15" s="30" t="s">
        <v>34</v>
      </c>
      <c r="I15" s="30">
        <v>40.353128981602858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39.964510629137713</v>
      </c>
      <c r="AN15" s="30">
        <v>36.257309941520468</v>
      </c>
      <c r="AO15" s="42" t="s">
        <v>34</v>
      </c>
      <c r="AP15" s="42"/>
      <c r="AQ15" s="42"/>
      <c r="AT15" s="34"/>
      <c r="AU15" s="34"/>
      <c r="AV15" s="34"/>
    </row>
    <row r="16" spans="2:48" ht="52.5" customHeight="1" x14ac:dyDescent="0.55000000000000004">
      <c r="B16" s="33" t="s">
        <v>37</v>
      </c>
      <c r="C16" s="35" t="s">
        <v>34</v>
      </c>
      <c r="D16" s="35" t="s">
        <v>34</v>
      </c>
      <c r="E16" s="35">
        <v>12.5</v>
      </c>
      <c r="F16" s="35" t="s">
        <v>34</v>
      </c>
      <c r="G16" s="35">
        <v>13</v>
      </c>
      <c r="H16" s="35" t="s">
        <v>34</v>
      </c>
      <c r="I16" s="35">
        <v>12</v>
      </c>
      <c r="J16" s="35" t="s">
        <v>34</v>
      </c>
      <c r="K16" s="35" t="s">
        <v>34</v>
      </c>
      <c r="L16" s="35" t="s">
        <v>34</v>
      </c>
      <c r="M16" s="35" t="s">
        <v>34</v>
      </c>
      <c r="N16" s="35" t="s">
        <v>34</v>
      </c>
      <c r="O16" s="35" t="s">
        <v>34</v>
      </c>
      <c r="P16" s="35" t="s">
        <v>34</v>
      </c>
      <c r="Q16" s="35" t="s">
        <v>34</v>
      </c>
      <c r="R16" s="35" t="s">
        <v>34</v>
      </c>
      <c r="S16" s="35" t="s">
        <v>34</v>
      </c>
      <c r="T16" s="35" t="s">
        <v>34</v>
      </c>
      <c r="U16" s="35" t="s">
        <v>34</v>
      </c>
      <c r="V16" s="35" t="s">
        <v>34</v>
      </c>
      <c r="W16" s="35" t="s">
        <v>34</v>
      </c>
      <c r="X16" s="35" t="s">
        <v>34</v>
      </c>
      <c r="Y16" s="35" t="s">
        <v>34</v>
      </c>
      <c r="Z16" s="35" t="s">
        <v>34</v>
      </c>
      <c r="AA16" s="35" t="s">
        <v>34</v>
      </c>
      <c r="AB16" s="35" t="s">
        <v>34</v>
      </c>
      <c r="AC16" s="35" t="s">
        <v>34</v>
      </c>
      <c r="AD16" s="35" t="s">
        <v>34</v>
      </c>
      <c r="AE16" s="35" t="s">
        <v>34</v>
      </c>
      <c r="AF16" s="35" t="s">
        <v>34</v>
      </c>
      <c r="AG16" s="35" t="s">
        <v>34</v>
      </c>
      <c r="AH16" s="35" t="s">
        <v>34</v>
      </c>
      <c r="AI16" s="35" t="s">
        <v>34</v>
      </c>
      <c r="AJ16" s="35" t="s">
        <v>34</v>
      </c>
      <c r="AK16" s="35" t="s">
        <v>34</v>
      </c>
      <c r="AL16" s="35" t="s">
        <v>34</v>
      </c>
      <c r="AM16" s="35">
        <v>12</v>
      </c>
      <c r="AN16" s="35">
        <v>12</v>
      </c>
      <c r="AO16" s="42"/>
      <c r="AP16" s="42"/>
      <c r="AQ16" s="42"/>
      <c r="AT16" s="34"/>
      <c r="AU16" s="34"/>
      <c r="AV16" s="34"/>
    </row>
    <row r="17" spans="2:48" ht="50.25" customHeight="1" x14ac:dyDescent="0.55000000000000004">
      <c r="B17" s="36" t="s">
        <v>38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7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7"/>
      <c r="AP17" s="37"/>
      <c r="AQ17" s="40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2"/>
      <c r="AP21" s="42"/>
      <c r="AQ21" s="42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2"/>
      <c r="AP22" s="42"/>
      <c r="AQ22" s="42"/>
      <c r="AT22" s="34"/>
      <c r="AU22" s="34"/>
      <c r="AV22" s="34"/>
    </row>
    <row r="23" spans="2:48" ht="50.25" customHeight="1" x14ac:dyDescent="0.4">
      <c r="B23" s="36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7"/>
      <c r="AO23" s="37"/>
      <c r="AP23" s="37"/>
      <c r="AQ23" s="40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5"/>
      <c r="L24" s="30"/>
      <c r="M24" s="30"/>
      <c r="N24" s="30"/>
      <c r="O24" s="30"/>
      <c r="P24" s="30"/>
      <c r="Q24" s="30"/>
      <c r="R24" s="35"/>
      <c r="S24" s="35"/>
      <c r="T24" s="35"/>
      <c r="U24" s="35"/>
      <c r="V24" s="35"/>
      <c r="W24" s="35"/>
      <c r="X24" s="35"/>
      <c r="Y24" s="30"/>
      <c r="Z24" s="30"/>
      <c r="AA24" s="35"/>
      <c r="AB24" s="30"/>
      <c r="AC24" s="30"/>
      <c r="AD24" s="30"/>
      <c r="AE24" s="30"/>
      <c r="AF24" s="35"/>
      <c r="AG24" s="30"/>
      <c r="AH24" s="30"/>
      <c r="AI24" s="35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1"/>
      <c r="D25" s="45"/>
      <c r="E25" s="41"/>
      <c r="F25" s="46"/>
      <c r="G25" s="41"/>
      <c r="H25" s="41"/>
      <c r="I25" s="41"/>
      <c r="J25" s="45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6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6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6"/>
      <c r="Z29" s="30"/>
      <c r="AA29" s="30"/>
      <c r="AB29" s="41"/>
      <c r="AC29" s="41"/>
      <c r="AD29" s="41"/>
      <c r="AE29" s="41"/>
      <c r="AF29" s="45"/>
      <c r="AG29" s="41"/>
      <c r="AH29" s="41"/>
      <c r="AI29" s="45"/>
      <c r="AJ29" s="41"/>
      <c r="AK29" s="45"/>
      <c r="AL29" s="41"/>
      <c r="AM29" s="45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6"/>
      <c r="Z30" s="30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5"/>
      <c r="AN30" s="45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67"/>
      <c r="Z31" s="35"/>
      <c r="AA31" s="3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50</v>
      </c>
      <c r="C33" s="4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52</v>
      </c>
      <c r="C35" s="41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55</v>
      </c>
      <c r="C38" s="41"/>
      <c r="D38" s="4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5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5"/>
      <c r="Z40" s="45"/>
      <c r="AA40" s="45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4" t="s">
        <v>58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2590</v>
      </c>
      <c r="F41" s="41">
        <f t="shared" si="3"/>
        <v>0</v>
      </c>
      <c r="G41" s="41">
        <f t="shared" si="3"/>
        <v>297.27999999999997</v>
      </c>
      <c r="H41" s="41">
        <f t="shared" si="3"/>
        <v>0</v>
      </c>
      <c r="I41" s="41">
        <f t="shared" si="3"/>
        <v>1146.5899999999999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0</v>
      </c>
      <c r="Z41" s="41">
        <f t="shared" si="3"/>
        <v>0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0</v>
      </c>
      <c r="AL41" s="41">
        <f t="shared" si="3"/>
        <v>0</v>
      </c>
      <c r="AM41" s="41">
        <f t="shared" si="3"/>
        <v>562.76499999999999</v>
      </c>
      <c r="AN41" s="41">
        <f t="shared" si="3"/>
        <v>214.83500000000001</v>
      </c>
      <c r="AO41" s="41">
        <f>SUM(AO12,AO18,AO24:AO37)</f>
        <v>4596.6350000000002</v>
      </c>
      <c r="AP41" s="41">
        <f>SUM(AP12,AP18,AP24:AP37)</f>
        <v>214.83500000000001</v>
      </c>
      <c r="AQ41" s="41">
        <f t="shared" si="2"/>
        <v>4811.47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5"/>
      <c r="G42" s="35">
        <v>17.8</v>
      </c>
      <c r="H42" s="35"/>
      <c r="I42" s="35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5"/>
      <c r="AF42" s="50"/>
      <c r="AG42" s="35"/>
      <c r="AH42" s="50"/>
      <c r="AI42" s="50"/>
      <c r="AJ42" s="50"/>
      <c r="AK42" s="35"/>
      <c r="AL42" s="50"/>
      <c r="AM42" s="35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2021-07-19T12:58:46Z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