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4000" windowHeight="97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<sst xmlns="http://schemas.openxmlformats.org/spreadsheetml/2006/main" count="399" uniqueCount="66">
  <si>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</si>
  <si>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</si>
  <si>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</si>
  <si>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</si>
  <si>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</si>
  <si>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</si>
  <si>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</si>
  <si>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</si>
  <si>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</si>
  <si>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</si>
  <si>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</si>
  <si>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</si>
  <si>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</si>
  <si>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</si>
  <si>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</si>
  <si>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</si>
  <si>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</si>
  <si>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</si>
  <si>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</si>
  <si>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</si>
  <si>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</si>
  <si>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</si>
  <si>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</si>
  <si>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</si>
  <si>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</si>
  <si>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</si>
  <si>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</si>
  <si>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</si>
  <si>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</si>
  <si>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</si>
  <si>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</si>
  <si>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</si>
  <si>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</si>
  <si>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</si>
  <si>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</si>
  <si>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</si>
  <si>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</si>
  <si>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</si>
  <si>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</si>
  <si>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</si>
  <si>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</si>
  <si>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</si>
  <si>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</si>
  <si>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</si>
  <si>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</si>
  <si>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</si>
  <si>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</si>
  <si>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</si>
  <si>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</si>
  <si>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</si>
  <si>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</si>
  <si>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</si>
  <si>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</si>
  <si>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</si>
  <si>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</si>
  <si>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</si>
  <si>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</si>
  <si>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</si>
  <si>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</si>
  <si>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</si>
  <si>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</si>
  <si>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</si>
  <si>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S/M</t>
  </si>
  <si>
    <t>R.M.N°427-2016-PRODUCE, R.M.N°028-2016-PRODUCE</t>
  </si>
  <si>
    <t xml:space="preserve">        Fecha  : 16/06/2016</t>
  </si>
  <si>
    <t>Callao, 17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</si>
</sst>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Z24" sqref="Z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515.37</v>
      </c>
      <c r="AL12" s="53">
        <v>19.079999999999998</v>
      </c>
      <c r="AM12" s="53">
        <v>925.39</v>
      </c>
      <c r="AN12" s="53">
        <v>83.045000000000002</v>
      </c>
      <c r="AO12" s="54">
        <f>SUMIF($C$11:$AN$11,"Ind*",C12:AN12)</f>
        <v>1440.76</v>
      </c>
      <c r="AP12" s="54">
        <f>SUMIF($C$11:$AN$11,"I.Mad",C12:AN12)</f>
        <v>102.125</v>
      </c>
      <c r="AQ12" s="54">
        <f>SUM(AO12:AP12)</f>
        <v>1542.885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>
        <v>9</v>
      </c>
      <c r="AL13" s="55">
        <v>1</v>
      </c>
      <c r="AM13" s="55">
        <v>33</v>
      </c>
      <c r="AN13" s="55">
        <v>6</v>
      </c>
      <c r="AO13" s="54">
        <f>SUMIF($C$11:$AN$11,"Ind*",C13:AN13)</f>
        <v>42</v>
      </c>
      <c r="AP13" s="54">
        <f>SUMIF($C$11:$AN$11,"I.Mad",C13:AN13)</f>
        <v>7</v>
      </c>
      <c r="AQ13" s="54">
        <f>SUM(AO13:AP13)</f>
        <v>49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62</v>
      </c>
      <c r="AM14" s="55">
        <v>9</v>
      </c>
      <c r="AN14" s="55" t="s">
        <v>62</v>
      </c>
      <c r="AO14" s="54">
        <f>SUMIF($C$11:$AN$11,"Ind*",C14:AN14)</f>
        <v>12</v>
      </c>
      <c r="AP14" s="54">
        <f>SUMIF($C$11:$AN$11,"I.Mad",C14:AN14)</f>
        <v>0</v>
      </c>
      <c r="AQ14" s="54">
        <f>SUM(AO14:AP14)</f>
        <v>12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>
        <v>23.725659244770409</v>
      </c>
      <c r="AL15" s="55" t="s">
        <v>20</v>
      </c>
      <c r="AM15" s="55">
        <v>10.64950550058683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>
        <v>13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515.37</v>
      </c>
      <c r="AL38" s="58">
        <f t="shared" si="4"/>
        <v>19.079999999999998</v>
      </c>
      <c r="AM38" s="58">
        <f>+SUM(AM12,AM18,AM24:AM37)</f>
        <v>925.39</v>
      </c>
      <c r="AN38" s="58">
        <f t="shared" si="4"/>
        <v>83.045000000000002</v>
      </c>
      <c r="AO38" s="58">
        <f>SUM(AO12,AO18,AO24:AO37)</f>
        <v>1440.76</v>
      </c>
      <c r="AP38" s="58">
        <f>SUM(AP12,AP18,AP24:AP37)</f>
        <v>102.125</v>
      </c>
      <c r="AQ38" s="58">
        <f>SUM(AO38:AP38)</f>
        <v>1542.885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16.899999999999999</v>
      </c>
      <c r="H39" s="60"/>
      <c r="I39" s="93">
        <v>19.2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15.6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2016-06-17T17:58:37Z</dcterms:modified>
</cp:coreProperties>
</file>