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316" windowHeight="624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<sst xmlns="http://schemas.openxmlformats.org/spreadsheetml/2006/main" count="359" uniqueCount="70">
  <si>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</si>
  <si>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</si>
  <si>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</si>
  <si>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</si>
  <si>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</si>
  <si>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</si>
  <si>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</si>
  <si>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</si>
  <si>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</si>
  <si>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</si>
  <si>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</si>
  <si>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</si>
  <si>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</si>
  <si>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</si>
  <si>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</si>
  <si>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</si>
  <si>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</si>
  <si>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</si>
  <si>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</si>
  <si>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</si>
  <si>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</si>
  <si>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</si>
  <si>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</si>
  <si>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</si>
  <si>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</si>
  <si>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</si>
  <si>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</si>
  <si>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</si>
  <si>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</si>
  <si>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</si>
  <si>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</si>
  <si>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</si>
  <si>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</si>
  <si>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</si>
  <si>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</si>
  <si>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</si>
  <si>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</si>
  <si>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</si>
  <si>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</si>
  <si>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</si>
  <si>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</si>
  <si>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</si>
  <si>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</si>
  <si>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</si>
  <si>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</si>
  <si>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</si>
  <si>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</si>
  <si>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</si>
  <si>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</si>
  <si>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</si>
  <si>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</si>
  <si>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</si>
  <si>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</si>
  <si>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</si>
  <si>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</si>
  <si>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</si>
  <si>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</si>
  <si>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</si>
  <si>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</si>
  <si>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</si>
  <si>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</si>
  <si>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</si>
  <si>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</si>
  <si>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</si>
  <si>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</si>
  <si>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</si>
  <si>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</si>
  <si>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</si>
  <si>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 xml:space="preserve">        Fecha  : 16/05/2018</t>
  </si>
  <si>
    <t>Callao, 17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</si>
</sst>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5" zoomScaleNormal="25" workbookViewId="0">
      <selection activeCell="AS11" sqref="AS11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5.88671875" style="2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8" t="s">
        <v>66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6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0"/>
      <c r="AP7" s="120"/>
      <c r="AQ7" s="120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1474.01</v>
      </c>
      <c r="G12" s="50">
        <v>13932.625</v>
      </c>
      <c r="H12" s="50">
        <v>2107.2449999999999</v>
      </c>
      <c r="I12" s="50">
        <v>11064.76</v>
      </c>
      <c r="J12" s="50">
        <v>6816.08</v>
      </c>
      <c r="K12" s="50">
        <v>935.01499999999999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5539.3620000000001</v>
      </c>
      <c r="R12" s="50">
        <v>180</v>
      </c>
      <c r="S12" s="50">
        <v>3500</v>
      </c>
      <c r="T12" s="50">
        <v>237</v>
      </c>
      <c r="U12" s="50">
        <v>2245</v>
      </c>
      <c r="V12" s="50">
        <v>610</v>
      </c>
      <c r="W12" s="50">
        <v>8320</v>
      </c>
      <c r="X12" s="50">
        <v>0</v>
      </c>
      <c r="Y12" s="50">
        <v>6588.91</v>
      </c>
      <c r="Z12" s="50">
        <v>663.19500000000005</v>
      </c>
      <c r="AA12" s="50">
        <v>2960.9692800237308</v>
      </c>
      <c r="AB12" s="50">
        <v>0</v>
      </c>
      <c r="AC12" s="50">
        <v>2699.4331372549022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57786.074417278636</v>
      </c>
      <c r="AP12" s="51">
        <f>SUMIF($C$11:$AN$11,"I.Mad",C12:AN12)</f>
        <v>12087.529999999999</v>
      </c>
      <c r="AQ12" s="51">
        <f>SUM(AO12:AP12)</f>
        <v>69873.604417278635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45</v>
      </c>
      <c r="G13" s="52">
        <v>39</v>
      </c>
      <c r="H13" s="52">
        <v>32</v>
      </c>
      <c r="I13" s="52">
        <v>52</v>
      </c>
      <c r="J13" s="52">
        <v>104</v>
      </c>
      <c r="K13" s="52">
        <v>5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27</v>
      </c>
      <c r="R13" s="52">
        <v>2</v>
      </c>
      <c r="S13" s="52">
        <v>13</v>
      </c>
      <c r="T13" s="52">
        <v>4</v>
      </c>
      <c r="U13" s="52">
        <v>9</v>
      </c>
      <c r="V13" s="52">
        <v>6</v>
      </c>
      <c r="W13" s="52">
        <v>30</v>
      </c>
      <c r="X13" s="52" t="s">
        <v>20</v>
      </c>
      <c r="Y13" s="52">
        <v>39</v>
      </c>
      <c r="Z13" s="52">
        <v>9</v>
      </c>
      <c r="AA13" s="52">
        <v>13</v>
      </c>
      <c r="AB13" s="52" t="s">
        <v>20</v>
      </c>
      <c r="AC13" s="52">
        <v>11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238</v>
      </c>
      <c r="AP13" s="51">
        <f>SUMIF($C$11:$AN$11,"I.Mad",C13:AN13)</f>
        <v>202</v>
      </c>
      <c r="AQ13" s="51">
        <f>SUM(AO13:AP13)</f>
        <v>440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67</v>
      </c>
      <c r="G14" s="52">
        <v>9</v>
      </c>
      <c r="H14" s="52">
        <v>3</v>
      </c>
      <c r="I14" s="52">
        <v>10</v>
      </c>
      <c r="J14" s="52">
        <v>24</v>
      </c>
      <c r="K14" s="52" t="s">
        <v>67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9</v>
      </c>
      <c r="R14" s="52">
        <v>1</v>
      </c>
      <c r="S14" s="52">
        <v>6</v>
      </c>
      <c r="T14" s="52" t="s">
        <v>67</v>
      </c>
      <c r="U14" s="52">
        <v>3</v>
      </c>
      <c r="V14" s="52">
        <v>2</v>
      </c>
      <c r="W14" s="52">
        <v>10</v>
      </c>
      <c r="X14" s="52" t="s">
        <v>20</v>
      </c>
      <c r="Y14" s="52">
        <v>10</v>
      </c>
      <c r="Z14" s="52">
        <v>1</v>
      </c>
      <c r="AA14" s="52">
        <v>4</v>
      </c>
      <c r="AB14" s="52" t="s">
        <v>20</v>
      </c>
      <c r="AC14" s="52">
        <v>4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65</v>
      </c>
      <c r="AP14" s="51">
        <f>SUMIF($C$11:$AN$11,"I.Mad",C14:AN14)</f>
        <v>31</v>
      </c>
      <c r="AQ14" s="51">
        <f>SUM(AO14:AP14)</f>
        <v>96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0.43706550765224172</v>
      </c>
      <c r="H15" s="52">
        <v>0</v>
      </c>
      <c r="I15" s="52">
        <v>0</v>
      </c>
      <c r="J15" s="52">
        <v>0.19519046834625789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14.693051527095648</v>
      </c>
      <c r="R15" s="52">
        <v>20.218579234972676</v>
      </c>
      <c r="S15" s="52">
        <v>8.4804612239269552</v>
      </c>
      <c r="T15" s="52" t="s">
        <v>20</v>
      </c>
      <c r="U15" s="52">
        <v>31.760960915742302</v>
      </c>
      <c r="V15" s="52">
        <v>28.931067407071055</v>
      </c>
      <c r="W15" s="52">
        <v>10.938427560313352</v>
      </c>
      <c r="X15" s="52" t="s">
        <v>20</v>
      </c>
      <c r="Y15" s="52">
        <v>4.3851709999999997</v>
      </c>
      <c r="Z15" s="52">
        <v>8.6486490000000007</v>
      </c>
      <c r="AA15" s="52">
        <v>20.148068749675016</v>
      </c>
      <c r="AB15" s="52" t="s">
        <v>20</v>
      </c>
      <c r="AC15" s="52">
        <v>26.593259580762762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14</v>
      </c>
      <c r="H16" s="57">
        <v>14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>
        <v>13</v>
      </c>
      <c r="S16" s="57">
        <v>13.5</v>
      </c>
      <c r="T16" s="57" t="s">
        <v>20</v>
      </c>
      <c r="U16" s="57">
        <v>12</v>
      </c>
      <c r="V16" s="57">
        <v>12</v>
      </c>
      <c r="W16" s="57">
        <v>13.5</v>
      </c>
      <c r="X16" s="57" t="s">
        <v>20</v>
      </c>
      <c r="Y16" s="57">
        <v>13.5</v>
      </c>
      <c r="Z16" s="57">
        <v>13.5</v>
      </c>
      <c r="AA16" s="57">
        <v>13.5</v>
      </c>
      <c r="AB16" s="57" t="s">
        <v>20</v>
      </c>
      <c r="AC16" s="57">
        <v>13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>
        <v>99.030719976269197</v>
      </c>
      <c r="AB25" s="70"/>
      <c r="AC25" s="70">
        <v>0.27999999999999997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99.310719976269198</v>
      </c>
      <c r="AP25" s="51">
        <f t="shared" si="1"/>
        <v>0</v>
      </c>
      <c r="AQ25" s="54">
        <f>SUM(AO25:AP25)</f>
        <v>99.310719976269198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>
        <v>0.48176470588235293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0.48176470588235293</v>
      </c>
      <c r="AP26" s="51">
        <f t="shared" si="1"/>
        <v>0</v>
      </c>
      <c r="AQ26" s="54">
        <f t="shared" si="2"/>
        <v>0.48176470588235293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>
        <v>8.5098039215686275E-2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8.5098039215686275E-2</v>
      </c>
      <c r="AP38" s="51">
        <f t="shared" ref="AP38:AP40" si="6">SUMIF($C$11:$AN$11,"I.Mad",C38:AN38)</f>
        <v>0</v>
      </c>
      <c r="AQ38" s="54">
        <f t="shared" ref="AQ38:AQ40" si="7">SUM(AO38:AP38)</f>
        <v>8.5098039215686275E-2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1474.01</v>
      </c>
      <c r="G41" s="54">
        <f t="shared" si="8"/>
        <v>13932.625</v>
      </c>
      <c r="H41" s="54">
        <f t="shared" si="8"/>
        <v>2107.2449999999999</v>
      </c>
      <c r="I41" s="54">
        <f t="shared" si="8"/>
        <v>11064.76</v>
      </c>
      <c r="J41" s="54">
        <f t="shared" si="8"/>
        <v>6816.08</v>
      </c>
      <c r="K41" s="54">
        <f t="shared" si="8"/>
        <v>935.01499999999999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5539.3620000000001</v>
      </c>
      <c r="R41" s="54">
        <f t="shared" si="8"/>
        <v>180</v>
      </c>
      <c r="S41" s="54">
        <f>+SUM(S24:S40,S18,S12)</f>
        <v>3500</v>
      </c>
      <c r="T41" s="54">
        <f t="shared" si="8"/>
        <v>237</v>
      </c>
      <c r="U41" s="54">
        <f>+SUM(U24:U40,U18,U12)</f>
        <v>2245</v>
      </c>
      <c r="V41" s="54">
        <f t="shared" si="8"/>
        <v>610</v>
      </c>
      <c r="W41" s="54">
        <f t="shared" si="8"/>
        <v>8320</v>
      </c>
      <c r="X41" s="54">
        <f t="shared" si="8"/>
        <v>0</v>
      </c>
      <c r="Y41" s="54">
        <f t="shared" si="8"/>
        <v>6588.91</v>
      </c>
      <c r="Z41" s="54">
        <f t="shared" si="8"/>
        <v>663.19500000000005</v>
      </c>
      <c r="AA41" s="54">
        <f t="shared" si="8"/>
        <v>3060</v>
      </c>
      <c r="AB41" s="54">
        <f t="shared" si="8"/>
        <v>0</v>
      </c>
      <c r="AC41" s="54">
        <f t="shared" si="8"/>
        <v>2700.28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57885.866901960784</v>
      </c>
      <c r="AP41" s="54">
        <f>SUM(AP12,AP18,AP24:AP37)</f>
        <v>12087.529999999999</v>
      </c>
      <c r="AQ41" s="54">
        <f>SUM(AO41:AP41)</f>
        <v>69973.396901960776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16.899999999999999</v>
      </c>
      <c r="H42" s="56"/>
      <c r="I42" s="56">
        <v>18.7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16.3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2018-05-17T19:32:51Z</dcterms:modified>
</cp:coreProperties>
</file>