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360" windowWidth="20490" windowHeight="739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A38" i="5" l="1"/>
  <c r="AB38" i="5"/>
  <c r="AC38" i="5"/>
  <c r="AD38" i="5"/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<sst xmlns="http://schemas.openxmlformats.org/spreadsheetml/2006/main" count="360" uniqueCount="65">
  <si>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</si>
  <si>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</si>
  <si>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</si>
  <si>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</si>
  <si>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</si>
  <si>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</si>
  <si>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</si>
  <si>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</si>
  <si>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</si>
  <si>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</si>
  <si>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</si>
  <si>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</si>
  <si>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</si>
  <si>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</si>
  <si>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</si>
  <si>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</si>
  <si>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</si>
  <si>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</si>
  <si>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</si>
  <si>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</si>
  <si>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</si>
  <si>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</si>
  <si>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</si>
  <si>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</si>
  <si>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</si>
  <si>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</si>
  <si>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</si>
  <si>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</si>
  <si>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</si>
  <si>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</si>
  <si>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</si>
  <si>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</si>
  <si>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</si>
  <si>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</si>
  <si>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</si>
  <si>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</si>
  <si>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</si>
  <si>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</si>
  <si>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</si>
  <si>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</si>
  <si>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</si>
  <si>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</si>
  <si>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</si>
  <si>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</si>
  <si>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</si>
  <si>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</si>
  <si>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</si>
  <si>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</si>
  <si>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</si>
  <si>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</si>
  <si>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</si>
  <si>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</si>
  <si>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</si>
  <si>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</si>
  <si>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</si>
  <si>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</si>
  <si>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</si>
  <si>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</si>
  <si>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</si>
  <si>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</si>
  <si>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</si>
  <si>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</si>
  <si>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</si>
  <si>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 xml:space="preserve">        Fecha  : 16/05/2017</t>
  </si>
  <si>
    <t>Callao, 17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</si>
</sst>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D29" sqref="AD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0.570312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57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2494</v>
      </c>
      <c r="G12" s="51">
        <v>8215.4350000000013</v>
      </c>
      <c r="H12" s="51">
        <v>797.21499999999992</v>
      </c>
      <c r="I12" s="51">
        <v>5138.0600000000004</v>
      </c>
      <c r="J12" s="51">
        <v>7188.83</v>
      </c>
      <c r="K12" s="51">
        <v>604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1310</v>
      </c>
      <c r="R12" s="51">
        <v>0</v>
      </c>
      <c r="S12" s="51">
        <v>0</v>
      </c>
      <c r="T12" s="51">
        <v>0</v>
      </c>
      <c r="U12" s="51">
        <v>150</v>
      </c>
      <c r="V12" s="51">
        <v>0</v>
      </c>
      <c r="W12" s="51">
        <v>680</v>
      </c>
      <c r="X12" s="51">
        <v>0</v>
      </c>
      <c r="Y12" s="51">
        <v>1069.5899999999999</v>
      </c>
      <c r="Z12" s="51">
        <v>0</v>
      </c>
      <c r="AA12" s="51">
        <v>3504.3359856902357</v>
      </c>
      <c r="AB12" s="51">
        <v>0</v>
      </c>
      <c r="AC12" s="51">
        <v>8977.2413793103442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29648.662365000582</v>
      </c>
      <c r="AP12" s="52">
        <f>SUMIF($C$11:$AN$11,"I.Mad",C12:AN12)</f>
        <v>10480.045</v>
      </c>
      <c r="AQ12" s="52">
        <f>SUM(AO12:AP12)</f>
        <v>40128.707365000584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46</v>
      </c>
      <c r="G13" s="53">
        <v>38</v>
      </c>
      <c r="H13" s="53">
        <v>27</v>
      </c>
      <c r="I13" s="53">
        <v>35</v>
      </c>
      <c r="J13" s="53">
        <v>159</v>
      </c>
      <c r="K13" s="53">
        <v>9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4</v>
      </c>
      <c r="R13" s="53" t="s">
        <v>20</v>
      </c>
      <c r="S13" s="53" t="s">
        <v>20</v>
      </c>
      <c r="T13" s="53" t="s">
        <v>20</v>
      </c>
      <c r="U13" s="53">
        <v>3</v>
      </c>
      <c r="V13" s="53" t="s">
        <v>20</v>
      </c>
      <c r="W13" s="53">
        <v>2</v>
      </c>
      <c r="X13" s="53" t="s">
        <v>20</v>
      </c>
      <c r="Y13" s="53">
        <v>12</v>
      </c>
      <c r="Z13" s="53" t="s">
        <v>20</v>
      </c>
      <c r="AA13" s="53">
        <v>13</v>
      </c>
      <c r="AB13" s="53" t="s">
        <v>20</v>
      </c>
      <c r="AC13" s="53">
        <v>32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148</v>
      </c>
      <c r="AP13" s="52">
        <f>SUMIF($C$11:$AN$11,"I.Mad",C13:AN13)</f>
        <v>232</v>
      </c>
      <c r="AQ13" s="52">
        <f>SUM(AO13:AP13)</f>
        <v>380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5</v>
      </c>
      <c r="G14" s="53">
        <v>13</v>
      </c>
      <c r="H14" s="53">
        <v>11</v>
      </c>
      <c r="I14" s="53">
        <v>6</v>
      </c>
      <c r="J14" s="53">
        <v>39</v>
      </c>
      <c r="K14" s="53">
        <v>7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2</v>
      </c>
      <c r="R14" s="53" t="s">
        <v>20</v>
      </c>
      <c r="S14" s="53" t="s">
        <v>20</v>
      </c>
      <c r="T14" s="53" t="s">
        <v>20</v>
      </c>
      <c r="U14" s="53">
        <v>2</v>
      </c>
      <c r="V14" s="53" t="s">
        <v>20</v>
      </c>
      <c r="W14" s="53">
        <v>2</v>
      </c>
      <c r="X14" s="53" t="s">
        <v>20</v>
      </c>
      <c r="Y14" s="53">
        <v>4</v>
      </c>
      <c r="Z14" s="53" t="s">
        <v>20</v>
      </c>
      <c r="AA14" s="53">
        <v>4</v>
      </c>
      <c r="AB14" s="53" t="s">
        <v>20</v>
      </c>
      <c r="AC14" s="53">
        <v>8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48</v>
      </c>
      <c r="AP14" s="52">
        <f>SUMIF($C$11:$AN$11,"I.Mad",C14:AN14)</f>
        <v>55</v>
      </c>
      <c r="AQ14" s="52">
        <f>SUM(AO14:AP14)</f>
        <v>103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1.260994936175581</v>
      </c>
      <c r="H15" s="53">
        <v>0</v>
      </c>
      <c r="I15" s="53">
        <v>11.67105150717954</v>
      </c>
      <c r="J15" s="53">
        <v>17.256291702019983</v>
      </c>
      <c r="K15" s="53">
        <v>12.87272812890745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5.0569090893214232</v>
      </c>
      <c r="R15" s="53" t="s">
        <v>20</v>
      </c>
      <c r="S15" s="53" t="s">
        <v>20</v>
      </c>
      <c r="T15" s="53" t="s">
        <v>20</v>
      </c>
      <c r="U15" s="53">
        <v>0</v>
      </c>
      <c r="V15" s="53" t="s">
        <v>20</v>
      </c>
      <c r="W15" s="53">
        <v>0</v>
      </c>
      <c r="X15" s="53" t="s">
        <v>20</v>
      </c>
      <c r="Y15" s="53">
        <v>18.50507</v>
      </c>
      <c r="Z15" s="53" t="s">
        <v>20</v>
      </c>
      <c r="AA15" s="53">
        <v>42.666371279576289</v>
      </c>
      <c r="AB15" s="53" t="s">
        <v>20</v>
      </c>
      <c r="AC15" s="53">
        <v>24.435798818442365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14</v>
      </c>
      <c r="G16" s="58">
        <v>14</v>
      </c>
      <c r="H16" s="58">
        <v>15</v>
      </c>
      <c r="I16" s="58">
        <v>14</v>
      </c>
      <c r="J16" s="58">
        <v>13.5</v>
      </c>
      <c r="K16" s="58">
        <v>14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13.5</v>
      </c>
      <c r="R16" s="58" t="s">
        <v>20</v>
      </c>
      <c r="S16" s="58" t="s">
        <v>20</v>
      </c>
      <c r="T16" s="58" t="s">
        <v>20</v>
      </c>
      <c r="U16" s="58">
        <v>14</v>
      </c>
      <c r="V16" s="58" t="s">
        <v>20</v>
      </c>
      <c r="W16" s="58">
        <v>15</v>
      </c>
      <c r="X16" s="58" t="s">
        <v>20</v>
      </c>
      <c r="Y16" s="58">
        <v>12</v>
      </c>
      <c r="Z16" s="58" t="s">
        <v>20</v>
      </c>
      <c r="AA16" s="58">
        <v>11.5</v>
      </c>
      <c r="AB16" s="58" t="s">
        <v>20</v>
      </c>
      <c r="AC16" s="58">
        <v>13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>
        <v>0.59</v>
      </c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55"/>
      <c r="Z25" s="55"/>
      <c r="AA25" s="55">
        <v>19.666977272727273</v>
      </c>
      <c r="AB25" s="71"/>
      <c r="AC25" s="71">
        <v>2.7586206896551726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23.015597962382444</v>
      </c>
      <c r="AP25" s="52">
        <f t="shared" si="1"/>
        <v>0</v>
      </c>
      <c r="AQ25" s="55">
        <f>SUM(AO25:AP25)</f>
        <v>23.015597962382444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>
        <v>5.9970370370370372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5.9970370370370372</v>
      </c>
      <c r="AP30" s="52">
        <f t="shared" si="1"/>
        <v>0</v>
      </c>
      <c r="AQ30" s="55">
        <f t="shared" si="2"/>
        <v>5.9970370370370372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2494</v>
      </c>
      <c r="G38" s="55">
        <f t="shared" si="5"/>
        <v>8215.4350000000013</v>
      </c>
      <c r="H38" s="55">
        <f t="shared" si="5"/>
        <v>797.21499999999992</v>
      </c>
      <c r="I38" s="55">
        <f>+SUM(I12,I18,I24:I37)</f>
        <v>5138.0600000000004</v>
      </c>
      <c r="J38" s="55">
        <f t="shared" si="5"/>
        <v>7188.83</v>
      </c>
      <c r="K38" s="55">
        <f>+SUM(K12,K18,K24:K37)</f>
        <v>604.59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1310</v>
      </c>
      <c r="R38" s="55">
        <f>+SUM(R12,R18,R24:R37)</f>
        <v>0</v>
      </c>
      <c r="S38" s="55">
        <f t="shared" si="5"/>
        <v>0</v>
      </c>
      <c r="T38" s="55">
        <f t="shared" si="5"/>
        <v>0</v>
      </c>
      <c r="U38" s="55">
        <f t="shared" si="5"/>
        <v>150</v>
      </c>
      <c r="V38" s="55">
        <f t="shared" si="5"/>
        <v>0</v>
      </c>
      <c r="W38" s="55">
        <f t="shared" si="5"/>
        <v>680</v>
      </c>
      <c r="X38" s="55">
        <f t="shared" si="5"/>
        <v>0</v>
      </c>
      <c r="Y38" s="55">
        <f t="shared" si="5"/>
        <v>1069.5899999999999</v>
      </c>
      <c r="Z38" s="55">
        <f t="shared" si="5"/>
        <v>0</v>
      </c>
      <c r="AA38" s="55">
        <f>+SUM(AA12,AA18,AA24:AA37)</f>
        <v>3530</v>
      </c>
      <c r="AB38" s="55">
        <f t="shared" si="5"/>
        <v>0</v>
      </c>
      <c r="AC38" s="55">
        <f t="shared" si="5"/>
        <v>8980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29677.674999999999</v>
      </c>
      <c r="AP38" s="55">
        <f>SUM(AP12,AP18,AP24:AP37)</f>
        <v>10480.045</v>
      </c>
      <c r="AQ38" s="55">
        <f>SUM(AO38:AP38)</f>
        <v>40157.72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</v>
      </c>
      <c r="H39" s="57"/>
      <c r="I39" s="57">
        <v>21.6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2017-05-17T17:38:51Z</dcterms:modified>
</cp:coreProperties>
</file>