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<sst xmlns="http://schemas.openxmlformats.org/spreadsheetml/2006/main" count="350" uniqueCount="66">
  <si>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</si>
  <si>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</si>
  <si>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</si>
  <si>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</si>
  <si>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</si>
  <si>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</si>
  <si>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</si>
  <si>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</si>
  <si>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</si>
  <si>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</si>
  <si>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</si>
  <si>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</si>
  <si>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</si>
  <si>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</si>
  <si>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</si>
  <si>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</si>
  <si>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</si>
  <si>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</si>
  <si>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</si>
  <si>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</si>
  <si>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</si>
  <si>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</si>
  <si>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</si>
  <si>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</si>
  <si>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</si>
  <si>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</si>
  <si>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</si>
  <si>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</si>
  <si>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</si>
  <si>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</si>
  <si>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</si>
  <si>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</si>
  <si>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</si>
  <si>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</si>
  <si>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</si>
  <si>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</si>
  <si>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</si>
  <si>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</si>
  <si>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</si>
  <si>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</si>
  <si>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</si>
  <si>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</si>
  <si>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</si>
  <si>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</si>
  <si>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</si>
  <si>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</si>
  <si>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</si>
  <si>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</si>
  <si>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</si>
  <si>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</si>
  <si>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</si>
  <si>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</si>
  <si>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</si>
  <si>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</si>
  <si>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</si>
  <si>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</si>
  <si>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</si>
  <si>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</si>
  <si>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</si>
  <si>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</si>
  <si>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</si>
  <si>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</si>
  <si>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S/M</t>
  </si>
  <si>
    <t>Callao, 18 de mayo del 2015</t>
  </si>
  <si>
    <t>R.M.Nº 003-2015-PRODUCE, R.M.N°056-2015 PRODUCE, R.M.N°078-2015 PRODUCE, R.M.N°082-2015 PRODUCE, R.M.N°098-2015 PRODUCE, R.M.N°144-2015 PRODUCE</t>
  </si>
  <si>
    <t xml:space="preserve">        Fecha  : 16/05/2015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</si>
</sst>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167" fontId="15" fillId="0" borderId="10" xfId="0" applyNumberFormat="1" applyFont="1" applyBorder="1" applyAlignment="1">
      <alignment horizontal="center"/>
    </xf>
    <xf numFmtId="0" fontId="20" fillId="0" borderId="0" xfId="6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2 3" xfId="56"/>
    <cellStyle name="Normal 3 2" xfId="57"/>
    <cellStyle name="Normal 3 3" xfId="58"/>
    <cellStyle name="Normal 4" xfId="59"/>
    <cellStyle name="Normal_buscando error2" xfId="60"/>
    <cellStyle name="Normal_D_S_M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AB29" sqref="AB2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9" width="23.8515625" style="2" customWidth="1"/>
    <col min="10" max="10" width="24.421875" style="2" customWidth="1"/>
    <col min="11" max="17" width="19.28125" style="2" customWidth="1"/>
    <col min="18" max="18" width="19.8515625" style="2" customWidth="1"/>
    <col min="19" max="19" width="21.57421875" style="2" customWidth="1"/>
    <col min="20" max="20" width="20.421875" style="2" customWidth="1"/>
    <col min="21" max="21" width="19.28125" style="2" customWidth="1"/>
    <col min="22" max="22" width="21.57421875" style="2" customWidth="1"/>
    <col min="23" max="23" width="21.28125" style="2" customWidth="1"/>
    <col min="24" max="24" width="19.28125" style="2" customWidth="1"/>
    <col min="25" max="26" width="19.8515625" style="2" customWidth="1"/>
    <col min="27" max="27" width="26.57421875" style="2" bestFit="1" customWidth="1"/>
    <col min="28" max="28" width="19.28125" style="2" customWidth="1"/>
    <col min="29" max="29" width="23.281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5" t="s">
        <v>49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</row>
    <row r="5" spans="2:43" ht="35.25">
      <c r="B5" s="105" t="s">
        <v>45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6" t="s">
        <v>42</v>
      </c>
      <c r="AN6" s="106"/>
      <c r="AO6" s="106"/>
      <c r="AP6" s="106"/>
      <c r="AQ6" s="106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07"/>
      <c r="AP7" s="107"/>
      <c r="AQ7" s="107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8" t="s">
        <v>65</v>
      </c>
      <c r="AP8" s="108"/>
      <c r="AQ8" s="108"/>
    </row>
    <row r="9" spans="2:43" ht="21.75" customHeight="1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3" t="s">
        <v>4</v>
      </c>
      <c r="D10" s="104"/>
      <c r="E10" s="103" t="s">
        <v>5</v>
      </c>
      <c r="F10" s="104"/>
      <c r="G10" s="103" t="s">
        <v>6</v>
      </c>
      <c r="H10" s="104"/>
      <c r="I10" s="110" t="s">
        <v>58</v>
      </c>
      <c r="J10" s="111"/>
      <c r="K10" s="111" t="s">
        <v>7</v>
      </c>
      <c r="L10" s="111"/>
      <c r="M10" s="112" t="s">
        <v>8</v>
      </c>
      <c r="N10" s="113"/>
      <c r="O10" s="103" t="s">
        <v>9</v>
      </c>
      <c r="P10" s="109"/>
      <c r="Q10" s="103" t="s">
        <v>10</v>
      </c>
      <c r="R10" s="104"/>
      <c r="S10" s="103" t="s">
        <v>11</v>
      </c>
      <c r="T10" s="104"/>
      <c r="U10" s="103" t="s">
        <v>12</v>
      </c>
      <c r="V10" s="104"/>
      <c r="W10" s="103" t="s">
        <v>13</v>
      </c>
      <c r="X10" s="104"/>
      <c r="Y10" s="103" t="s">
        <v>59</v>
      </c>
      <c r="Z10" s="104"/>
      <c r="AA10" s="117" t="s">
        <v>43</v>
      </c>
      <c r="AB10" s="118"/>
      <c r="AC10" s="116" t="s">
        <v>14</v>
      </c>
      <c r="AD10" s="104"/>
      <c r="AE10" s="116" t="s">
        <v>50</v>
      </c>
      <c r="AF10" s="104"/>
      <c r="AG10" s="116" t="s">
        <v>51</v>
      </c>
      <c r="AH10" s="104"/>
      <c r="AI10" s="116" t="s">
        <v>41</v>
      </c>
      <c r="AJ10" s="104"/>
      <c r="AK10" s="116" t="s">
        <v>52</v>
      </c>
      <c r="AL10" s="104"/>
      <c r="AM10" s="103" t="s">
        <v>53</v>
      </c>
      <c r="AN10" s="104"/>
      <c r="AO10" s="114" t="s">
        <v>15</v>
      </c>
      <c r="AP10" s="115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391</v>
      </c>
      <c r="G12" s="54">
        <v>0</v>
      </c>
      <c r="H12" s="54">
        <v>0</v>
      </c>
      <c r="I12" s="54">
        <v>3187</v>
      </c>
      <c r="J12" s="54">
        <v>1778</v>
      </c>
      <c r="K12" s="54">
        <v>1368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2675</v>
      </c>
      <c r="R12" s="54">
        <v>20</v>
      </c>
      <c r="S12" s="54">
        <v>3120</v>
      </c>
      <c r="T12" s="54">
        <v>150</v>
      </c>
      <c r="U12" s="54">
        <v>1770</v>
      </c>
      <c r="V12" s="54">
        <v>570</v>
      </c>
      <c r="W12" s="54">
        <v>5840</v>
      </c>
      <c r="X12" s="54">
        <v>930</v>
      </c>
      <c r="Y12" s="54">
        <v>6365</v>
      </c>
      <c r="Z12" s="54">
        <v>2139</v>
      </c>
      <c r="AA12" s="54">
        <v>5910</v>
      </c>
      <c r="AB12" s="54">
        <v>0</v>
      </c>
      <c r="AC12" s="54">
        <v>11100</v>
      </c>
      <c r="AD12" s="54">
        <v>0</v>
      </c>
      <c r="AE12" s="54">
        <v>1605</v>
      </c>
      <c r="AF12" s="54">
        <v>0</v>
      </c>
      <c r="AG12" s="54">
        <v>661.4600000000002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43601.46</v>
      </c>
      <c r="AP12" s="55">
        <f>SUMIF($C$11:$AN$11,"I.Mad",C12:AN12)</f>
        <v>5978</v>
      </c>
      <c r="AQ12" s="55">
        <f>SUM(AO12:AP12)</f>
        <v>49579.46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11</v>
      </c>
      <c r="G13" s="56" t="s">
        <v>21</v>
      </c>
      <c r="H13" s="56" t="s">
        <v>21</v>
      </c>
      <c r="I13" s="56">
        <v>14</v>
      </c>
      <c r="J13" s="56">
        <v>72</v>
      </c>
      <c r="K13" s="56">
        <v>7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19</v>
      </c>
      <c r="R13" s="56">
        <v>1</v>
      </c>
      <c r="S13" s="56">
        <v>14</v>
      </c>
      <c r="T13" s="56">
        <v>4</v>
      </c>
      <c r="U13" s="56">
        <v>10</v>
      </c>
      <c r="V13" s="56">
        <v>7</v>
      </c>
      <c r="W13" s="56">
        <v>30</v>
      </c>
      <c r="X13" s="56">
        <v>14</v>
      </c>
      <c r="Y13" s="56">
        <v>45</v>
      </c>
      <c r="Z13" s="56">
        <v>31</v>
      </c>
      <c r="AA13" s="56">
        <v>22</v>
      </c>
      <c r="AB13" s="56" t="s">
        <v>21</v>
      </c>
      <c r="AC13" s="56">
        <v>50</v>
      </c>
      <c r="AD13" s="56" t="s">
        <v>21</v>
      </c>
      <c r="AE13" s="56">
        <v>10</v>
      </c>
      <c r="AF13" s="56" t="s">
        <v>21</v>
      </c>
      <c r="AG13" s="56">
        <v>3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224</v>
      </c>
      <c r="AP13" s="55">
        <f>SUMIF($C$11:$AN$11,"I.Mad",C13:AN13)</f>
        <v>140</v>
      </c>
      <c r="AQ13" s="55">
        <f>SUM(AO13:AP13)</f>
        <v>364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62</v>
      </c>
      <c r="G14" s="56" t="s">
        <v>21</v>
      </c>
      <c r="H14" s="56" t="s">
        <v>21</v>
      </c>
      <c r="I14" s="56" t="s">
        <v>62</v>
      </c>
      <c r="J14" s="56" t="s">
        <v>62</v>
      </c>
      <c r="K14" s="56">
        <v>4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6</v>
      </c>
      <c r="R14" s="56">
        <v>1</v>
      </c>
      <c r="S14" s="56">
        <v>4</v>
      </c>
      <c r="T14" s="56" t="s">
        <v>62</v>
      </c>
      <c r="U14" s="56">
        <v>4</v>
      </c>
      <c r="V14" s="56">
        <v>1</v>
      </c>
      <c r="W14" s="56">
        <v>7</v>
      </c>
      <c r="X14" s="56">
        <v>3</v>
      </c>
      <c r="Y14" s="56">
        <v>4</v>
      </c>
      <c r="Z14" s="56">
        <v>4</v>
      </c>
      <c r="AA14" s="56">
        <v>7</v>
      </c>
      <c r="AB14" s="56" t="s">
        <v>21</v>
      </c>
      <c r="AC14" s="56">
        <v>10</v>
      </c>
      <c r="AD14" s="56" t="s">
        <v>21</v>
      </c>
      <c r="AE14" s="56">
        <v>4</v>
      </c>
      <c r="AF14" s="56" t="s">
        <v>21</v>
      </c>
      <c r="AG14" s="56">
        <v>2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52</v>
      </c>
      <c r="AP14" s="55">
        <f>SUMIF($C$11:$AN$11,"I.Mad",C14:AN14)</f>
        <v>9</v>
      </c>
      <c r="AQ14" s="55">
        <f>SUM(AO14:AP14)</f>
        <v>61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 t="s">
        <v>21</v>
      </c>
      <c r="H15" s="56" t="s">
        <v>21</v>
      </c>
      <c r="I15" s="56" t="s">
        <v>21</v>
      </c>
      <c r="J15" s="56" t="s">
        <v>21</v>
      </c>
      <c r="K15" s="56">
        <v>3.55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5.111146125651022</v>
      </c>
      <c r="R15" s="56">
        <v>0</v>
      </c>
      <c r="S15" s="56">
        <v>26.180290281015075</v>
      </c>
      <c r="T15" s="56" t="s">
        <v>21</v>
      </c>
      <c r="U15" s="56">
        <v>9.527807961898326</v>
      </c>
      <c r="V15" s="56">
        <v>5.1020408163265305</v>
      </c>
      <c r="W15" s="56">
        <v>26.944587979015285</v>
      </c>
      <c r="X15" s="56">
        <v>21.67828697336774</v>
      </c>
      <c r="Y15" s="56">
        <v>12.629723926329408</v>
      </c>
      <c r="Z15" s="56">
        <v>12.042431937746661</v>
      </c>
      <c r="AA15" s="56">
        <v>23.53</v>
      </c>
      <c r="AB15" s="56" t="s">
        <v>21</v>
      </c>
      <c r="AC15" s="56">
        <v>12.27</v>
      </c>
      <c r="AD15" s="56" t="s">
        <v>21</v>
      </c>
      <c r="AE15" s="56">
        <v>2.5698882804191316</v>
      </c>
      <c r="AF15" s="56" t="s">
        <v>21</v>
      </c>
      <c r="AG15" s="56">
        <v>4.390089359380543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 t="s">
        <v>21</v>
      </c>
      <c r="H16" s="62" t="s">
        <v>21</v>
      </c>
      <c r="I16" s="62" t="s">
        <v>21</v>
      </c>
      <c r="J16" s="62" t="s">
        <v>21</v>
      </c>
      <c r="K16" s="62">
        <v>13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</v>
      </c>
      <c r="R16" s="62">
        <v>13.5</v>
      </c>
      <c r="S16" s="62">
        <v>13</v>
      </c>
      <c r="T16" s="62" t="s">
        <v>21</v>
      </c>
      <c r="U16" s="62">
        <v>13.5</v>
      </c>
      <c r="V16" s="62">
        <v>13.5</v>
      </c>
      <c r="W16" s="62">
        <v>13</v>
      </c>
      <c r="X16" s="62">
        <v>13.5</v>
      </c>
      <c r="Y16" s="62">
        <v>13</v>
      </c>
      <c r="Z16" s="62">
        <v>13</v>
      </c>
      <c r="AA16" s="62">
        <v>12.5</v>
      </c>
      <c r="AB16" s="62" t="s">
        <v>21</v>
      </c>
      <c r="AC16" s="62">
        <v>13</v>
      </c>
      <c r="AD16" s="62" t="s">
        <v>21</v>
      </c>
      <c r="AE16" s="62">
        <v>13.5</v>
      </c>
      <c r="AF16" s="62" t="s">
        <v>21</v>
      </c>
      <c r="AG16" s="62">
        <v>13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59"/>
      <c r="J25" s="59"/>
      <c r="K25" s="59">
        <v>50.38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77"/>
      <c r="Z25" s="59"/>
      <c r="AA25" s="59">
        <v>20</v>
      </c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70.38</v>
      </c>
      <c r="AP25" s="59">
        <f t="shared" si="1"/>
        <v>0</v>
      </c>
      <c r="AQ25" s="59">
        <f t="shared" si="2"/>
        <v>70.38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391</v>
      </c>
      <c r="G38" s="59">
        <f t="shared" si="3"/>
        <v>0</v>
      </c>
      <c r="H38" s="59">
        <f t="shared" si="3"/>
        <v>0</v>
      </c>
      <c r="I38" s="59">
        <f t="shared" si="3"/>
        <v>3187</v>
      </c>
      <c r="J38" s="59">
        <f t="shared" si="3"/>
        <v>1778</v>
      </c>
      <c r="K38" s="59">
        <f t="shared" si="3"/>
        <v>1418.38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2675</v>
      </c>
      <c r="R38" s="59">
        <f t="shared" si="3"/>
        <v>20</v>
      </c>
      <c r="S38" s="59">
        <f t="shared" si="3"/>
        <v>3120</v>
      </c>
      <c r="T38" s="59">
        <f t="shared" si="3"/>
        <v>150</v>
      </c>
      <c r="U38" s="59">
        <f t="shared" si="3"/>
        <v>1770</v>
      </c>
      <c r="V38" s="59">
        <f t="shared" si="3"/>
        <v>570</v>
      </c>
      <c r="W38" s="59">
        <f t="shared" si="3"/>
        <v>5840</v>
      </c>
      <c r="X38" s="59">
        <f t="shared" si="3"/>
        <v>930</v>
      </c>
      <c r="Y38" s="59">
        <f>+SUM(Y12,Y18,Y24:Y37)</f>
        <v>6365</v>
      </c>
      <c r="Z38" s="59">
        <f>+SUM(Z12,Z18,Z24:Z37)</f>
        <v>2139</v>
      </c>
      <c r="AA38" s="59">
        <f>+SUM(AA12,AA18,AA24:AA37)</f>
        <v>5930</v>
      </c>
      <c r="AB38" s="59">
        <f aca="true" t="shared" si="4" ref="AB38:AN38">+SUM(AB12,AB18,AB24:AB37)</f>
        <v>0</v>
      </c>
      <c r="AC38" s="59">
        <f>+SUM(AC12,AC18,AC24:AC37)</f>
        <v>11100</v>
      </c>
      <c r="AD38" s="59">
        <f t="shared" si="4"/>
        <v>0</v>
      </c>
      <c r="AE38" s="59">
        <f t="shared" si="4"/>
        <v>1605</v>
      </c>
      <c r="AF38" s="59">
        <f t="shared" si="4"/>
        <v>0</v>
      </c>
      <c r="AG38" s="59">
        <f t="shared" si="4"/>
        <v>661.4600000000002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43671.84</v>
      </c>
      <c r="AP38" s="59">
        <f>SUM(AP12,AP18,AP24:AP37)</f>
        <v>5978</v>
      </c>
      <c r="AQ38" s="59">
        <f>SUM(AO38:AP38)</f>
        <v>49649.84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21.7</v>
      </c>
      <c r="H39" s="96"/>
      <c r="I39" s="96">
        <v>22.5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17.7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102"/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2015-03-02T19:00:31Z</cp:lastPrinted>
  <dcterms:created xsi:type="dcterms:W3CDTF">2008-10-21T17:58:04Z</dcterms:created>
  <dcterms:modified xsi:type="dcterms:W3CDTF">2015-05-18T21:21:18Z</dcterms:modified>
  <cp:category/>
  <cp:version/>
  <cp:contentType/>
  <cp:contentStatus/>
</cp:coreProperties>
</file>