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<sst xmlns="http://schemas.openxmlformats.org/spreadsheetml/2006/main" count="347" uniqueCount="63">
  <si>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</si>
  <si>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</si>
  <si>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</si>
  <si>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</si>
  <si>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</si>
  <si>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</si>
  <si>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</si>
  <si>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</si>
  <si>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</si>
  <si>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</si>
  <si>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</si>
  <si>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</si>
  <si>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</si>
  <si>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</si>
  <si>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</si>
  <si>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</si>
  <si>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</si>
  <si>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</si>
  <si>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</si>
  <si>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</si>
  <si>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</si>
  <si>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</si>
  <si>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</si>
  <si>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</si>
  <si>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</si>
  <si>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</si>
  <si>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</si>
  <si>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</si>
  <si>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</si>
  <si>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</si>
  <si>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</si>
  <si>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</si>
  <si>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</si>
  <si>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</si>
  <si>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</si>
  <si>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</si>
  <si>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</si>
  <si>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</si>
  <si>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</si>
  <si>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</si>
  <si>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</si>
  <si>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</si>
  <si>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</si>
  <si>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</si>
  <si>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</si>
  <si>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</si>
  <si>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</si>
  <si>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</si>
  <si>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</si>
  <si>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</si>
  <si>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</si>
  <si>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</si>
  <si>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AGUJILLA</t>
  </si>
  <si>
    <t>BONITO</t>
  </si>
  <si>
    <t xml:space="preserve">           Atención: Sr. Piero Eduardo Ghezzi Solís</t>
  </si>
  <si>
    <t xml:space="preserve"> TDR/mfm/due/jsr</t>
  </si>
  <si>
    <t xml:space="preserve">Atico </t>
  </si>
  <si>
    <t xml:space="preserve">Planchada </t>
  </si>
  <si>
    <t xml:space="preserve">Mollendo </t>
  </si>
  <si>
    <t xml:space="preserve">Ilo </t>
  </si>
  <si>
    <t>R.M.N° 087-2014-PRODUCE, R.M.N° 089-2014-PRODUCE,  R.M.N° 109-2014-PRODUCE, R.M.N° 123-2014-PRODUCE</t>
  </si>
  <si>
    <t>Callao, 19 mayo del 2014</t>
  </si>
  <si>
    <t xml:space="preserve">        Fecha  : 16/05/2014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</si>
</sst>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9" fillId="7" borderId="1" applyNumberFormat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Alignment="1" applyProtection="1">
      <alignment/>
      <protection locked="0"/>
    </xf>
    <xf numFmtId="1" fontId="18" fillId="0" borderId="0" xfId="61" applyNumberFormat="1" applyFont="1" applyFill="1" applyBorder="1" applyAlignment="1" applyProtection="1">
      <alignment horizontal="right"/>
      <protection locked="0"/>
    </xf>
    <xf numFmtId="1" fontId="18" fillId="0" borderId="0" xfId="61" applyNumberFormat="1" applyFont="1" applyFill="1" applyBorder="1" applyAlignment="1" applyProtection="1" quotePrefix="1">
      <alignment/>
      <protection locked="0"/>
    </xf>
    <xf numFmtId="1" fontId="18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AE20" sqref="AE2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6.421875" style="2" customWidth="1"/>
    <col min="9" max="9" width="19.57421875" style="2" bestFit="1" customWidth="1"/>
    <col min="10" max="10" width="16.57421875" style="2" bestFit="1" customWidth="1"/>
    <col min="11" max="16" width="16.421875" style="2" customWidth="1"/>
    <col min="17" max="17" width="18.7109375" style="2" customWidth="1"/>
    <col min="18" max="18" width="16.421875" style="2" customWidth="1"/>
    <col min="19" max="20" width="18.7109375" style="2" customWidth="1"/>
    <col min="21" max="22" width="21.57421875" style="2" customWidth="1"/>
    <col min="23" max="24" width="18.8515625" style="2" customWidth="1"/>
    <col min="25" max="25" width="21.28125" style="2" customWidth="1"/>
    <col min="26" max="26" width="20.421875" style="2" customWidth="1"/>
    <col min="27" max="27" width="18.7109375" style="2" customWidth="1"/>
    <col min="28" max="28" width="16.421875" style="2" customWidth="1"/>
    <col min="29" max="29" width="18.7109375" style="2" customWidth="1"/>
    <col min="30" max="30" width="16.57421875" style="2" customWidth="1"/>
    <col min="31" max="32" width="20.421875" style="2" customWidth="1"/>
    <col min="33" max="33" width="19.8515625" style="2" customWidth="1"/>
    <col min="34" max="36" width="16.421875" style="2" customWidth="1"/>
    <col min="37" max="37" width="19.7109375" style="2" customWidth="1"/>
    <col min="38" max="38" width="16.421875" style="2" customWidth="1"/>
    <col min="39" max="40" width="18.710937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0" t="s">
        <v>54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</row>
    <row r="3" spans="2:43" ht="35.25">
      <c r="B3" s="100" t="s">
        <v>49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1" t="s">
        <v>44</v>
      </c>
      <c r="AN4" s="101"/>
      <c r="AO4" s="101"/>
      <c r="AP4" s="101"/>
      <c r="AQ4" s="101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102"/>
      <c r="AP5" s="102"/>
      <c r="AQ5" s="102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3" t="s">
        <v>62</v>
      </c>
      <c r="AP6" s="103"/>
      <c r="AQ6" s="103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5" t="s">
        <v>4</v>
      </c>
      <c r="D8" s="94"/>
      <c r="E8" s="95" t="s">
        <v>5</v>
      </c>
      <c r="F8" s="94"/>
      <c r="G8" s="96" t="s">
        <v>6</v>
      </c>
      <c r="H8" s="99"/>
      <c r="I8" s="95" t="s">
        <v>46</v>
      </c>
      <c r="J8" s="98"/>
      <c r="K8" s="95" t="s">
        <v>7</v>
      </c>
      <c r="L8" s="98"/>
      <c r="M8" s="95" t="s">
        <v>8</v>
      </c>
      <c r="N8" s="98"/>
      <c r="O8" s="95" t="s">
        <v>9</v>
      </c>
      <c r="P8" s="98"/>
      <c r="Q8" s="95" t="s">
        <v>10</v>
      </c>
      <c r="R8" s="94"/>
      <c r="S8" s="95" t="s">
        <v>11</v>
      </c>
      <c r="T8" s="94"/>
      <c r="U8" s="95" t="s">
        <v>12</v>
      </c>
      <c r="V8" s="94"/>
      <c r="W8" s="95" t="s">
        <v>13</v>
      </c>
      <c r="X8" s="94"/>
      <c r="Y8" s="96" t="s">
        <v>14</v>
      </c>
      <c r="Z8" s="97"/>
      <c r="AA8" s="96" t="s">
        <v>47</v>
      </c>
      <c r="AB8" s="97"/>
      <c r="AC8" s="93" t="s">
        <v>15</v>
      </c>
      <c r="AD8" s="94"/>
      <c r="AE8" s="93" t="s">
        <v>56</v>
      </c>
      <c r="AF8" s="94"/>
      <c r="AG8" s="93" t="s">
        <v>57</v>
      </c>
      <c r="AH8" s="94"/>
      <c r="AI8" s="93" t="s">
        <v>43</v>
      </c>
      <c r="AJ8" s="94"/>
      <c r="AK8" s="93" t="s">
        <v>58</v>
      </c>
      <c r="AL8" s="94"/>
      <c r="AM8" s="95" t="s">
        <v>59</v>
      </c>
      <c r="AN8" s="94"/>
      <c r="AO8" s="91" t="s">
        <v>16</v>
      </c>
      <c r="AP8" s="92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55" t="s">
        <v>18</v>
      </c>
      <c r="L9" s="56" t="s">
        <v>19</v>
      </c>
      <c r="M9" s="55" t="s">
        <v>18</v>
      </c>
      <c r="N9" s="56" t="s">
        <v>19</v>
      </c>
      <c r="O9" s="56" t="s">
        <v>18</v>
      </c>
      <c r="P9" s="56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51" t="s">
        <v>18</v>
      </c>
      <c r="AF9" s="54" t="s">
        <v>19</v>
      </c>
      <c r="AG9" s="51" t="s">
        <v>18</v>
      </c>
      <c r="AH9" s="54" t="s">
        <v>19</v>
      </c>
      <c r="AI9" s="51" t="s">
        <v>18</v>
      </c>
      <c r="AJ9" s="54" t="s">
        <v>19</v>
      </c>
      <c r="AK9" s="54" t="s">
        <v>18</v>
      </c>
      <c r="AL9" s="5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4810</v>
      </c>
      <c r="R10" s="64">
        <v>300</v>
      </c>
      <c r="S10" s="64">
        <v>3525</v>
      </c>
      <c r="T10" s="64">
        <v>1038</v>
      </c>
      <c r="U10" s="64">
        <v>1410</v>
      </c>
      <c r="V10" s="64">
        <v>1215</v>
      </c>
      <c r="W10" s="64">
        <v>4855</v>
      </c>
      <c r="X10" s="64">
        <v>1930</v>
      </c>
      <c r="Y10" s="64">
        <v>4872</v>
      </c>
      <c r="Z10" s="64">
        <v>2558</v>
      </c>
      <c r="AA10" s="64">
        <v>2299</v>
      </c>
      <c r="AB10" s="64">
        <v>0</v>
      </c>
      <c r="AC10" s="64">
        <v>5299</v>
      </c>
      <c r="AD10" s="64">
        <v>0</v>
      </c>
      <c r="AE10" s="64">
        <v>0</v>
      </c>
      <c r="AF10" s="64">
        <v>0</v>
      </c>
      <c r="AG10" s="64">
        <v>857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2286</v>
      </c>
      <c r="AN10" s="64">
        <v>416</v>
      </c>
      <c r="AO10" s="65">
        <f>SUMIF($C$9:$AN$9,"I.Mad",B10:AM10)</f>
        <v>30213</v>
      </c>
      <c r="AP10" s="65">
        <f aca="true" t="shared" si="0" ref="AO10:AP12">SUMIF($C$9:$AN$9,"I.Mad",C10:AN10)</f>
        <v>7457</v>
      </c>
      <c r="AQ10" s="65">
        <f>SUM(AO10:AP10)</f>
        <v>37670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 t="s">
        <v>22</v>
      </c>
      <c r="F11" s="66" t="s">
        <v>22</v>
      </c>
      <c r="G11" s="66" t="s">
        <v>22</v>
      </c>
      <c r="H11" s="66" t="s">
        <v>22</v>
      </c>
      <c r="I11" s="66" t="s">
        <v>22</v>
      </c>
      <c r="J11" s="66" t="s">
        <v>22</v>
      </c>
      <c r="K11" s="66" t="s">
        <v>22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>
        <v>29</v>
      </c>
      <c r="R11" s="66">
        <v>6</v>
      </c>
      <c r="S11" s="66">
        <v>23</v>
      </c>
      <c r="T11" s="66">
        <v>22</v>
      </c>
      <c r="U11" s="66">
        <v>5</v>
      </c>
      <c r="V11" s="66">
        <v>19</v>
      </c>
      <c r="W11" s="66">
        <v>32</v>
      </c>
      <c r="X11" s="66">
        <v>57</v>
      </c>
      <c r="Y11" s="66">
        <v>66</v>
      </c>
      <c r="Z11" s="66">
        <v>61</v>
      </c>
      <c r="AA11" s="66">
        <v>10</v>
      </c>
      <c r="AB11" s="66" t="s">
        <v>22</v>
      </c>
      <c r="AC11" s="66">
        <v>22</v>
      </c>
      <c r="AD11" s="66" t="s">
        <v>22</v>
      </c>
      <c r="AE11" s="66" t="s">
        <v>22</v>
      </c>
      <c r="AF11" s="66" t="s">
        <v>22</v>
      </c>
      <c r="AG11" s="66">
        <v>6</v>
      </c>
      <c r="AH11" s="66" t="s">
        <v>22</v>
      </c>
      <c r="AI11" s="66" t="s">
        <v>22</v>
      </c>
      <c r="AJ11" s="66" t="s">
        <v>22</v>
      </c>
      <c r="AK11" s="66" t="s">
        <v>22</v>
      </c>
      <c r="AL11" s="66" t="s">
        <v>22</v>
      </c>
      <c r="AM11" s="66">
        <v>20</v>
      </c>
      <c r="AN11" s="66">
        <v>5</v>
      </c>
      <c r="AO11" s="65">
        <f t="shared" si="0"/>
        <v>213</v>
      </c>
      <c r="AP11" s="65">
        <f t="shared" si="0"/>
        <v>170</v>
      </c>
      <c r="AQ11" s="65">
        <f>SUM(AO11:AP11)</f>
        <v>383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6" t="s">
        <v>22</v>
      </c>
      <c r="F12" s="66" t="s">
        <v>22</v>
      </c>
      <c r="G12" s="66" t="s">
        <v>22</v>
      </c>
      <c r="H12" s="66" t="s">
        <v>22</v>
      </c>
      <c r="I12" s="66" t="s">
        <v>22</v>
      </c>
      <c r="J12" s="66" t="s">
        <v>22</v>
      </c>
      <c r="K12" s="66" t="s">
        <v>22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>
        <v>7</v>
      </c>
      <c r="R12" s="66">
        <v>3</v>
      </c>
      <c r="S12" s="66">
        <v>8</v>
      </c>
      <c r="T12" s="66">
        <v>7</v>
      </c>
      <c r="U12" s="66">
        <v>2</v>
      </c>
      <c r="V12" s="66">
        <v>6</v>
      </c>
      <c r="W12" s="66">
        <v>8</v>
      </c>
      <c r="X12" s="66">
        <v>7</v>
      </c>
      <c r="Y12" s="66">
        <v>9</v>
      </c>
      <c r="Z12" s="66">
        <v>6</v>
      </c>
      <c r="AA12" s="66">
        <v>4</v>
      </c>
      <c r="AB12" s="66" t="s">
        <v>22</v>
      </c>
      <c r="AC12" s="66">
        <v>7</v>
      </c>
      <c r="AD12" s="66" t="s">
        <v>22</v>
      </c>
      <c r="AE12" s="66" t="s">
        <v>22</v>
      </c>
      <c r="AF12" s="66" t="s">
        <v>22</v>
      </c>
      <c r="AG12" s="66">
        <v>3</v>
      </c>
      <c r="AH12" s="66" t="s">
        <v>22</v>
      </c>
      <c r="AI12" s="66" t="s">
        <v>22</v>
      </c>
      <c r="AJ12" s="66" t="s">
        <v>22</v>
      </c>
      <c r="AK12" s="66" t="s">
        <v>22</v>
      </c>
      <c r="AL12" s="66" t="s">
        <v>22</v>
      </c>
      <c r="AM12" s="66">
        <v>10</v>
      </c>
      <c r="AN12" s="66">
        <v>2</v>
      </c>
      <c r="AO12" s="65">
        <f t="shared" si="0"/>
        <v>58</v>
      </c>
      <c r="AP12" s="65">
        <f t="shared" si="0"/>
        <v>31</v>
      </c>
      <c r="AQ12" s="65">
        <f>SUM(AO12:AP12)</f>
        <v>89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 t="s">
        <v>22</v>
      </c>
      <c r="F13" s="66" t="s">
        <v>22</v>
      </c>
      <c r="G13" s="66" t="s">
        <v>22</v>
      </c>
      <c r="H13" s="66" t="s">
        <v>22</v>
      </c>
      <c r="I13" s="66" t="s">
        <v>22</v>
      </c>
      <c r="J13" s="66" t="s">
        <v>22</v>
      </c>
      <c r="K13" s="66" t="s">
        <v>22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>
        <v>0.6185108516136932</v>
      </c>
      <c r="R13" s="66">
        <v>1.1539416824389135</v>
      </c>
      <c r="S13" s="66">
        <v>2.933704423743444</v>
      </c>
      <c r="T13" s="66">
        <v>1.380028185584387</v>
      </c>
      <c r="U13" s="66">
        <v>1.8291342783910356</v>
      </c>
      <c r="V13" s="66">
        <v>1.2642650614124056</v>
      </c>
      <c r="W13" s="66">
        <v>1.3164621545719584</v>
      </c>
      <c r="X13" s="66">
        <v>1.437193911529933</v>
      </c>
      <c r="Y13" s="66">
        <v>0.5199040416113361</v>
      </c>
      <c r="Z13" s="66">
        <v>2.039555326350887</v>
      </c>
      <c r="AA13" s="66">
        <v>2.76</v>
      </c>
      <c r="AB13" s="66" t="s">
        <v>22</v>
      </c>
      <c r="AC13" s="66">
        <v>3.19</v>
      </c>
      <c r="AD13" s="66" t="s">
        <v>22</v>
      </c>
      <c r="AE13" s="66" t="s">
        <v>22</v>
      </c>
      <c r="AF13" s="66" t="s">
        <v>22</v>
      </c>
      <c r="AG13" s="66">
        <v>0.94</v>
      </c>
      <c r="AH13" s="66" t="s">
        <v>22</v>
      </c>
      <c r="AI13" s="66" t="s">
        <v>22</v>
      </c>
      <c r="AJ13" s="66" t="s">
        <v>22</v>
      </c>
      <c r="AK13" s="66" t="s">
        <v>22</v>
      </c>
      <c r="AL13" s="66" t="s">
        <v>22</v>
      </c>
      <c r="AM13" s="66">
        <v>0.91</v>
      </c>
      <c r="AN13" s="66">
        <v>0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 t="s">
        <v>22</v>
      </c>
      <c r="F14" s="72" t="s">
        <v>22</v>
      </c>
      <c r="G14" s="72" t="s">
        <v>22</v>
      </c>
      <c r="H14" s="72" t="s">
        <v>22</v>
      </c>
      <c r="I14" s="72" t="s">
        <v>22</v>
      </c>
      <c r="J14" s="72" t="s">
        <v>22</v>
      </c>
      <c r="K14" s="72" t="s">
        <v>22</v>
      </c>
      <c r="L14" s="72" t="s">
        <v>22</v>
      </c>
      <c r="M14" s="72" t="s">
        <v>22</v>
      </c>
      <c r="N14" s="72" t="s">
        <v>22</v>
      </c>
      <c r="O14" s="72" t="s">
        <v>22</v>
      </c>
      <c r="P14" s="72" t="s">
        <v>22</v>
      </c>
      <c r="Q14" s="72">
        <v>14.5</v>
      </c>
      <c r="R14" s="72">
        <v>13.5</v>
      </c>
      <c r="S14" s="72">
        <v>14</v>
      </c>
      <c r="T14" s="72">
        <v>13.5</v>
      </c>
      <c r="U14" s="72">
        <v>14</v>
      </c>
      <c r="V14" s="72">
        <v>13.5</v>
      </c>
      <c r="W14" s="72">
        <v>14</v>
      </c>
      <c r="X14" s="72">
        <v>14</v>
      </c>
      <c r="Y14" s="72">
        <v>13.5</v>
      </c>
      <c r="Z14" s="72">
        <v>13.5</v>
      </c>
      <c r="AA14" s="72">
        <v>13.5</v>
      </c>
      <c r="AB14" s="72" t="s">
        <v>22</v>
      </c>
      <c r="AC14" s="72">
        <v>13.5</v>
      </c>
      <c r="AD14" s="72" t="s">
        <v>22</v>
      </c>
      <c r="AE14" s="72" t="s">
        <v>22</v>
      </c>
      <c r="AF14" s="72" t="s">
        <v>22</v>
      </c>
      <c r="AG14" s="72">
        <v>13.5</v>
      </c>
      <c r="AH14" s="72" t="s">
        <v>22</v>
      </c>
      <c r="AI14" s="72" t="s">
        <v>22</v>
      </c>
      <c r="AJ14" s="72" t="s">
        <v>22</v>
      </c>
      <c r="AK14" s="72" t="s">
        <v>22</v>
      </c>
      <c r="AL14" s="72" t="s">
        <v>22</v>
      </c>
      <c r="AM14" s="72">
        <v>14</v>
      </c>
      <c r="AN14" s="72">
        <v>14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88">
        <v>0.8357686882933709</v>
      </c>
      <c r="Z23" s="88">
        <v>1.5793277151784868</v>
      </c>
      <c r="AA23" s="69">
        <v>1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1.835768688293371</v>
      </c>
      <c r="AP23" s="69">
        <f t="shared" si="2"/>
        <v>1.5793277151784868</v>
      </c>
      <c r="AQ23" s="69">
        <f t="shared" si="3"/>
        <v>3.415096403471858</v>
      </c>
      <c r="AT23" s="22"/>
      <c r="AU23" s="22"/>
      <c r="AV23" s="22"/>
    </row>
    <row r="24" spans="2:48" ht="50.25" customHeight="1">
      <c r="B24" s="24" t="s">
        <v>53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>
        <v>1</v>
      </c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1</v>
      </c>
      <c r="AP28" s="69">
        <f t="shared" si="2"/>
        <v>0</v>
      </c>
      <c r="AQ28" s="69">
        <f t="shared" si="3"/>
        <v>1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4810</v>
      </c>
      <c r="R36" s="69">
        <f t="shared" si="4"/>
        <v>300</v>
      </c>
      <c r="S36" s="69">
        <f t="shared" si="4"/>
        <v>3525</v>
      </c>
      <c r="T36" s="69">
        <f t="shared" si="4"/>
        <v>1038</v>
      </c>
      <c r="U36" s="69">
        <f t="shared" si="4"/>
        <v>1410</v>
      </c>
      <c r="V36" s="69">
        <f t="shared" si="4"/>
        <v>1215</v>
      </c>
      <c r="W36" s="69">
        <f t="shared" si="4"/>
        <v>4855</v>
      </c>
      <c r="X36" s="69">
        <f t="shared" si="4"/>
        <v>1930</v>
      </c>
      <c r="Y36" s="69">
        <f>+SUM(Y10,Y16,Y22:Y35)</f>
        <v>4872.835768688294</v>
      </c>
      <c r="Z36" s="69">
        <f>+SUM(Z10,Z16,Z22:Z35)</f>
        <v>2559.5793277151784</v>
      </c>
      <c r="AA36" s="69">
        <f>+SUM(AA10,AA16,AA22:AA35)</f>
        <v>2300</v>
      </c>
      <c r="AB36" s="69">
        <f t="shared" si="4"/>
        <v>0</v>
      </c>
      <c r="AC36" s="69">
        <f t="shared" si="4"/>
        <v>5300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857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2286</v>
      </c>
      <c r="AN36" s="69">
        <f t="shared" si="4"/>
        <v>416</v>
      </c>
      <c r="AO36" s="69">
        <f>SUM(AO10,AO16,AO22:AO35)</f>
        <v>30215.835768688292</v>
      </c>
      <c r="AP36" s="69">
        <f>SUM(AP10,AP16,AP22:AP35)</f>
        <v>7458.579327715179</v>
      </c>
      <c r="AQ36" s="69">
        <f>SUM(AO36:AP36)</f>
        <v>37674.41509640347</v>
      </c>
    </row>
    <row r="37" spans="2:43" ht="50.25" customHeight="1">
      <c r="B37" s="20" t="s">
        <v>48</v>
      </c>
      <c r="C37" s="29"/>
      <c r="D37" s="29"/>
      <c r="E37" s="29"/>
      <c r="F37" s="71"/>
      <c r="G37" s="71">
        <v>20.3</v>
      </c>
      <c r="H37" s="71"/>
      <c r="I37" s="71">
        <v>21.8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>
        <v>17.4</v>
      </c>
      <c r="AN37" s="71"/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50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90"/>
      <c r="Z40" s="9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55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90"/>
      <c r="Z41" s="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61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/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2014-04-11T17:50:22Z</cp:lastPrinted>
  <dcterms:created xsi:type="dcterms:W3CDTF">2008-10-21T17:58:04Z</dcterms:created>
  <dcterms:modified xsi:type="dcterms:W3CDTF">2014-05-19T17:52:09Z</dcterms:modified>
  <cp:category/>
  <cp:version/>
  <cp:contentType/>
  <cp:contentStatus/>
</cp:coreProperties>
</file>