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<sst xmlns="http://schemas.openxmlformats.org/spreadsheetml/2006/main" count="405" uniqueCount="68">
  <si>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</si>
  <si>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</si>
  <si>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</si>
  <si>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</si>
  <si>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</si>
  <si>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</si>
  <si>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</si>
  <si>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</si>
  <si>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</si>
  <si>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</si>
  <si>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</si>
  <si>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</si>
  <si>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</si>
  <si>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</si>
  <si>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</si>
  <si>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</si>
  <si>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</si>
  <si>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</si>
  <si>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</si>
  <si>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</si>
  <si>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</si>
  <si>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</si>
  <si>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</si>
  <si>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</si>
  <si>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</si>
  <si>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</si>
  <si>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</si>
  <si>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</si>
  <si>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</si>
  <si>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</si>
  <si>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</si>
  <si>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</si>
  <si>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</si>
  <si>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</si>
  <si>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</si>
  <si>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</si>
  <si>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</si>
  <si>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</si>
  <si>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</si>
  <si>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</si>
  <si>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</si>
  <si>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</si>
  <si>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</si>
  <si>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</si>
  <si>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</si>
  <si>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</si>
  <si>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</si>
  <si>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</si>
  <si>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</si>
  <si>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</si>
  <si>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</si>
  <si>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</si>
  <si>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</si>
  <si>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</si>
  <si>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</si>
  <si>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</si>
  <si>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</si>
  <si>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</si>
  <si>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</si>
  <si>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</si>
  <si>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</si>
  <si>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</si>
  <si>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</si>
  <si>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</si>
  <si>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</si>
  <si>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</si>
  <si>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 xml:space="preserve">        Fecha  : 16/04/2021</t>
  </si>
  <si>
    <t>Callao, 18 de abril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</si>
</sst>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Z46"/>
  <sheetViews>
    <sheetView tabSelected="1" topLeftCell="U1" zoomScale="23" zoomScaleNormal="23" workbookViewId="0">
      <selection activeCell="AM22" sqref="AM2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762.53499999999997</v>
      </c>
      <c r="AL12" s="23">
        <v>0</v>
      </c>
      <c r="AM12" s="23">
        <v>1571.5650000000001</v>
      </c>
      <c r="AN12" s="23">
        <v>186.49</v>
      </c>
      <c r="AO12" s="23">
        <f>SUMIF($C$11:$AN$11,"Ind",C12:AN12)</f>
        <v>2334.1</v>
      </c>
      <c r="AP12" s="23">
        <f>SUMIF($C$11:$AN$11,"I.Mad",C12:AN12)</f>
        <v>186.49</v>
      </c>
      <c r="AQ12" s="23">
        <f>SUM(AO12:AP12)</f>
        <v>2520.59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6</v>
      </c>
      <c r="AL13" s="23" t="s">
        <v>31</v>
      </c>
      <c r="AM13" s="23">
        <v>13</v>
      </c>
      <c r="AN13" s="23">
        <v>3</v>
      </c>
      <c r="AO13" s="23">
        <f>SUMIF($C$11:$AN$11,"Ind*",C13:AN13)</f>
        <v>19</v>
      </c>
      <c r="AP13" s="23">
        <f>SUMIF($C$11:$AN$11,"I.Mad",C13:AN13)</f>
        <v>3</v>
      </c>
      <c r="AQ13" s="23">
        <f>SUM(AO13:AP13)</f>
        <v>22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2</v>
      </c>
      <c r="AL14" s="23" t="s">
        <v>31</v>
      </c>
      <c r="AM14" s="23">
        <v>7</v>
      </c>
      <c r="AN14" s="23">
        <v>1</v>
      </c>
      <c r="AO14" s="23">
        <f>SUMIF($C$11:$AN$11,"Ind*",C14:AN14)</f>
        <v>9</v>
      </c>
      <c r="AP14" s="23">
        <f>SUMIF($C$11:$AN$11,"I.Mad",C14:AN14)</f>
        <v>1</v>
      </c>
      <c r="AQ14" s="23">
        <f>SUM(AO14:AP14)</f>
        <v>10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16.728185923541787</v>
      </c>
      <c r="AL15" s="23" t="s">
        <v>31</v>
      </c>
      <c r="AM15" s="23">
        <v>34.062991239519775</v>
      </c>
      <c r="AN15" s="23">
        <v>13.245033112582782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12.5</v>
      </c>
      <c r="AL16" s="29" t="s">
        <v>31</v>
      </c>
      <c r="AM16" s="29">
        <v>12.5</v>
      </c>
      <c r="AN16" s="29">
        <v>12.5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762.53499999999997</v>
      </c>
      <c r="AL41" s="35">
        <f t="shared" si="3"/>
        <v>0</v>
      </c>
      <c r="AM41" s="35">
        <f t="shared" si="3"/>
        <v>1571.5650000000001</v>
      </c>
      <c r="AN41" s="35">
        <f t="shared" si="3"/>
        <v>186.49</v>
      </c>
      <c r="AO41" s="35">
        <f>SUM(AO12,AO18,AO24:AO37)</f>
        <v>2334.1</v>
      </c>
      <c r="AP41" s="35">
        <f>SUM(AP12,AP18,AP24:AP37)</f>
        <v>186.49</v>
      </c>
      <c r="AQ41" s="35">
        <f t="shared" si="2"/>
        <v>2520.59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16.399999999999999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2021-04-19T03:41:08Z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