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<sst xmlns="http://schemas.openxmlformats.org/spreadsheetml/2006/main" count="384" uniqueCount="66">
  <si>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</si>
  <si>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</si>
  <si>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</si>
  <si>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</si>
  <si>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</si>
  <si>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</si>
  <si>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</si>
  <si>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</si>
  <si>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</si>
  <si>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</si>
  <si>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</si>
  <si>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</si>
  <si>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</si>
  <si>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</si>
  <si>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</si>
  <si>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</si>
  <si>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</si>
  <si>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</si>
  <si>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</si>
  <si>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</si>
  <si>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</si>
  <si>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</si>
  <si>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</si>
  <si>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</si>
  <si>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</si>
  <si>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</si>
  <si>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</si>
  <si>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</si>
  <si>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</si>
  <si>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</si>
  <si>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</si>
  <si>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</si>
  <si>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</si>
  <si>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</si>
  <si>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</si>
  <si>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</si>
  <si>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</si>
  <si>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</si>
  <si>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</si>
  <si>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</si>
  <si>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</si>
  <si>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</si>
  <si>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</si>
  <si>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</si>
  <si>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</si>
  <si>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</si>
  <si>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</si>
  <si>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</si>
  <si>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</si>
  <si>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</si>
  <si>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</si>
  <si>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</si>
  <si>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</si>
  <si>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</si>
  <si>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</si>
  <si>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</si>
  <si>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</si>
  <si>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</si>
  <si>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</si>
  <si>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</si>
  <si>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</si>
  <si>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</si>
  <si>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</si>
  <si>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>Callao, 17 de abril del 2017</t>
  </si>
  <si>
    <t xml:space="preserve">        Fecha  : 16/04/2017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</si>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</sst>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F26" sqref="AF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873.01499999999999</v>
      </c>
      <c r="AF12" s="51">
        <v>125.935</v>
      </c>
      <c r="AG12" s="51">
        <v>586.24893988538304</v>
      </c>
      <c r="AH12" s="51">
        <v>0</v>
      </c>
      <c r="AI12" s="51">
        <v>0</v>
      </c>
      <c r="AJ12" s="51">
        <v>0</v>
      </c>
      <c r="AK12" s="51">
        <v>160.50200000000001</v>
      </c>
      <c r="AL12" s="51">
        <v>27.344999999999999</v>
      </c>
      <c r="AM12" s="51">
        <v>57.55</v>
      </c>
      <c r="AN12" s="51">
        <v>304.48500000000001</v>
      </c>
      <c r="AO12" s="52">
        <f>SUMIF($C$11:$AN$11,"Ind*",C12:AN12)</f>
        <v>1677.3159398853829</v>
      </c>
      <c r="AP12" s="52">
        <f>SUMIF($C$11:$AN$11,"I.Mad",C12:AN12)</f>
        <v>457.76499999999999</v>
      </c>
      <c r="AQ12" s="52">
        <f>SUM(AO12:AP12)</f>
        <v>2135.080939885383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23</v>
      </c>
      <c r="AF13" s="53">
        <v>4</v>
      </c>
      <c r="AG13" s="53">
        <v>19</v>
      </c>
      <c r="AH13" s="53" t="s">
        <v>20</v>
      </c>
      <c r="AI13" s="53" t="s">
        <v>20</v>
      </c>
      <c r="AJ13" s="53" t="s">
        <v>20</v>
      </c>
      <c r="AK13" s="53">
        <v>6</v>
      </c>
      <c r="AL13" s="53">
        <v>1</v>
      </c>
      <c r="AM13" s="53">
        <v>1</v>
      </c>
      <c r="AN13" s="53">
        <v>10</v>
      </c>
      <c r="AO13" s="52">
        <f>SUMIF($C$11:$AN$11,"Ind*",C13:AN13)</f>
        <v>49</v>
      </c>
      <c r="AP13" s="52">
        <f>SUMIF($C$11:$AN$11,"I.Mad",C13:AN13)</f>
        <v>15</v>
      </c>
      <c r="AQ13" s="52">
        <f>SUM(AO13:AP13)</f>
        <v>64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9</v>
      </c>
      <c r="AF14" s="53" t="s">
        <v>65</v>
      </c>
      <c r="AG14" s="53">
        <v>7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1</v>
      </c>
      <c r="AM14" s="53">
        <v>1</v>
      </c>
      <c r="AN14" s="53">
        <v>3</v>
      </c>
      <c r="AO14" s="52">
        <f>SUMIF($C$11:$AN$11,"Ind*",C14:AN14)</f>
        <v>19</v>
      </c>
      <c r="AP14" s="52">
        <f>SUMIF($C$11:$AN$11,"I.Mad",C14:AN14)</f>
        <v>4</v>
      </c>
      <c r="AQ14" s="52">
        <f>SUM(AO14:AP14)</f>
        <v>23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55.2375643394059</v>
      </c>
      <c r="AF15" s="53" t="s">
        <v>20</v>
      </c>
      <c r="AG15" s="53">
        <v>65.762039864787553</v>
      </c>
      <c r="AH15" s="53" t="s">
        <v>20</v>
      </c>
      <c r="AI15" s="53" t="s">
        <v>20</v>
      </c>
      <c r="AJ15" s="53" t="s">
        <v>20</v>
      </c>
      <c r="AK15" s="53">
        <v>53.381283981024794</v>
      </c>
      <c r="AL15" s="53">
        <v>68.807339449541288</v>
      </c>
      <c r="AM15" s="53">
        <v>19.760479041916174</v>
      </c>
      <c r="AN15" s="53">
        <v>20.975278672766802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11.5</v>
      </c>
      <c r="AH16" s="58" t="s">
        <v>20</v>
      </c>
      <c r="AI16" s="58" t="s">
        <v>20</v>
      </c>
      <c r="AJ16" s="58" t="s">
        <v>20</v>
      </c>
      <c r="AK16" s="58">
        <v>12</v>
      </c>
      <c r="AL16" s="58">
        <v>11.5</v>
      </c>
      <c r="AM16" s="58">
        <v>12</v>
      </c>
      <c r="AN16" s="58">
        <v>12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7</v>
      </c>
      <c r="AH30" s="55"/>
      <c r="AI30" s="55"/>
      <c r="AJ30" s="55"/>
      <c r="AK30" s="55"/>
      <c r="AL30" s="55"/>
      <c r="AM30" s="71"/>
      <c r="AN30" s="71"/>
      <c r="AO30" s="52">
        <f t="shared" si="1"/>
        <v>7</v>
      </c>
      <c r="AP30" s="52">
        <f t="shared" si="2"/>
        <v>0</v>
      </c>
      <c r="AQ30" s="55">
        <f t="shared" si="0"/>
        <v>7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873.01499999999999</v>
      </c>
      <c r="AF38" s="55">
        <f t="shared" si="3"/>
        <v>125.935</v>
      </c>
      <c r="AG38" s="55">
        <f>+SUM(AG12,AG18,AG24:AG37)</f>
        <v>593.24893988538304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160.50200000000001</v>
      </c>
      <c r="AL38" s="55">
        <f t="shared" si="3"/>
        <v>27.344999999999999</v>
      </c>
      <c r="AM38" s="55">
        <f t="shared" si="3"/>
        <v>57.55</v>
      </c>
      <c r="AN38" s="55">
        <f t="shared" si="3"/>
        <v>304.48500000000001</v>
      </c>
      <c r="AO38" s="55">
        <f>SUM(AO12,AO18,AO24:AO37)</f>
        <v>1684.3159398853829</v>
      </c>
      <c r="AP38" s="55">
        <f>SUM(AP12,AP18,AP24:AP37)</f>
        <v>457.76499999999999</v>
      </c>
      <c r="AQ38" s="55">
        <f>SUM(AO38:AP38)</f>
        <v>2142.080939885383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19.2</v>
      </c>
      <c r="H39" s="57"/>
      <c r="I39" s="57">
        <v>22.8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63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2017-04-17T17:06:14Z</dcterms:modified>
</cp:coreProperties>
</file>