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<sst xmlns="http://schemas.openxmlformats.org/spreadsheetml/2006/main" count="353" uniqueCount="69">
  <si>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</si>
  <si>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</si>
  <si>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</si>
  <si>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</si>
  <si>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</si>
  <si>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</si>
  <si>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</si>
  <si>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</si>
  <si>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</si>
  <si>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</si>
  <si>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</si>
  <si>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</si>
  <si>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</si>
  <si>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</si>
  <si>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</si>
  <si>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</si>
  <si>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</si>
  <si>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</si>
  <si>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</si>
  <si>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</si>
  <si>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</si>
  <si>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</si>
  <si>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</si>
  <si>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</si>
  <si>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</si>
  <si>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</si>
  <si>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</si>
  <si>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</si>
  <si>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</si>
  <si>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</si>
  <si>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</si>
  <si>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</si>
  <si>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</si>
  <si>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</si>
  <si>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</si>
  <si>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</si>
  <si>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</si>
  <si>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</si>
  <si>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</si>
  <si>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</si>
  <si>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</si>
  <si>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</si>
  <si>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</si>
  <si>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</si>
  <si>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</si>
  <si>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</si>
  <si>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</si>
  <si>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</si>
  <si>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</si>
  <si>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</si>
  <si>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</si>
  <si>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</si>
  <si>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</si>
  <si>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</si>
  <si>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</si>
  <si>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</si>
  <si>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</si>
  <si>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</si>
  <si>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</si>
  <si>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</si>
  <si>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</si>
  <si>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</si>
  <si>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 xml:space="preserve">R.M.Nº 003-2015-PRODUCE, R.M.N°056-2015 PRODUCE, R.M.N°078-2015 PRODUCE, R.M.N°082-2015 PRODUCE, R.M.N°098-2015 PRODUCE </t>
  </si>
  <si>
    <t>S/M</t>
  </si>
  <si>
    <t>14.0 y 12.5</t>
  </si>
  <si>
    <t xml:space="preserve">        Fecha  : 16/04/2015</t>
  </si>
  <si>
    <t>Callao, 17 de abril del 2015</t>
  </si>
  <si>
    <t>13.5 y 11.5</t>
  </si>
  <si>
    <t>13.0 y 11.5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</si>
</sst>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188" fontId="26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4">
      <selection activeCell="W25" sqref="W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30.140625" style="2" customWidth="1"/>
    <col min="24" max="25" width="19.28125" style="2" customWidth="1"/>
    <col min="26" max="26" width="27.8515625" style="2" customWidth="1"/>
    <col min="27" max="28" width="19.28125" style="2" customWidth="1"/>
    <col min="29" max="29" width="21.5742187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57</v>
      </c>
    </row>
    <row r="2" ht="30">
      <c r="B2" s="99" t="s">
        <v>58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4" t="s">
        <v>49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3" ht="35.25">
      <c r="B5" s="114" t="s">
        <v>45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42</v>
      </c>
      <c r="AN6" s="115"/>
      <c r="AO6" s="115"/>
      <c r="AP6" s="115"/>
      <c r="AQ6" s="11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6"/>
      <c r="AP7" s="116"/>
      <c r="AQ7" s="11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65</v>
      </c>
      <c r="AP8" s="117"/>
      <c r="AQ8" s="11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0" t="s">
        <v>59</v>
      </c>
      <c r="J10" s="111"/>
      <c r="K10" s="111" t="s">
        <v>7</v>
      </c>
      <c r="L10" s="111"/>
      <c r="M10" s="112" t="s">
        <v>8</v>
      </c>
      <c r="N10" s="113"/>
      <c r="O10" s="107" t="s">
        <v>9</v>
      </c>
      <c r="P10" s="118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60</v>
      </c>
      <c r="Z10" s="106"/>
      <c r="AA10" s="108" t="s">
        <v>43</v>
      </c>
      <c r="AB10" s="109"/>
      <c r="AC10" s="105" t="s">
        <v>14</v>
      </c>
      <c r="AD10" s="106"/>
      <c r="AE10" s="105" t="s">
        <v>50</v>
      </c>
      <c r="AF10" s="106"/>
      <c r="AG10" s="105" t="s">
        <v>51</v>
      </c>
      <c r="AH10" s="106"/>
      <c r="AI10" s="105" t="s">
        <v>41</v>
      </c>
      <c r="AJ10" s="106"/>
      <c r="AK10" s="105" t="s">
        <v>52</v>
      </c>
      <c r="AL10" s="106"/>
      <c r="AM10" s="107" t="s">
        <v>53</v>
      </c>
      <c r="AN10" s="106"/>
      <c r="AO10" s="103" t="s">
        <v>15</v>
      </c>
      <c r="AP10" s="10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1147</v>
      </c>
      <c r="G12" s="54">
        <v>3572</v>
      </c>
      <c r="H12" s="54">
        <v>4319</v>
      </c>
      <c r="I12" s="54">
        <v>12882</v>
      </c>
      <c r="J12" s="54">
        <v>9594</v>
      </c>
      <c r="K12" s="54">
        <v>2202</v>
      </c>
      <c r="L12" s="54">
        <v>46</v>
      </c>
      <c r="M12" s="54">
        <v>0</v>
      </c>
      <c r="N12" s="54">
        <v>0</v>
      </c>
      <c r="O12" s="54">
        <v>0</v>
      </c>
      <c r="P12" s="54">
        <v>0</v>
      </c>
      <c r="Q12" s="54">
        <v>2257.7</v>
      </c>
      <c r="R12" s="54">
        <v>10</v>
      </c>
      <c r="S12" s="54">
        <v>2405</v>
      </c>
      <c r="T12" s="54">
        <v>275</v>
      </c>
      <c r="U12" s="54">
        <v>190</v>
      </c>
      <c r="V12" s="54">
        <v>115</v>
      </c>
      <c r="W12" s="54">
        <v>3785</v>
      </c>
      <c r="X12" s="54">
        <v>0</v>
      </c>
      <c r="Y12" s="54">
        <v>8537</v>
      </c>
      <c r="Z12" s="54">
        <v>194</v>
      </c>
      <c r="AA12" s="54">
        <v>2699.9999999999995</v>
      </c>
      <c r="AB12" s="54">
        <v>0</v>
      </c>
      <c r="AC12" s="54">
        <v>5200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43730.7</v>
      </c>
      <c r="AP12" s="55">
        <f>SUMIF($C$11:$AN$11,"I.Mad",C12:AN12)</f>
        <v>15700</v>
      </c>
      <c r="AQ12" s="55">
        <f>SUM(AO12:AP12)</f>
        <v>59430.7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44</v>
      </c>
      <c r="G13" s="56">
        <v>17</v>
      </c>
      <c r="H13" s="56">
        <v>65</v>
      </c>
      <c r="I13" s="56">
        <v>80</v>
      </c>
      <c r="J13" s="56">
        <v>159</v>
      </c>
      <c r="K13" s="56">
        <v>14</v>
      </c>
      <c r="L13" s="56">
        <v>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11</v>
      </c>
      <c r="R13" s="56">
        <v>1</v>
      </c>
      <c r="S13" s="56">
        <v>13</v>
      </c>
      <c r="T13" s="56">
        <v>4</v>
      </c>
      <c r="U13" s="56">
        <v>2</v>
      </c>
      <c r="V13" s="56">
        <v>2</v>
      </c>
      <c r="W13" s="56">
        <v>19</v>
      </c>
      <c r="X13" s="56" t="s">
        <v>21</v>
      </c>
      <c r="Y13" s="56">
        <v>44</v>
      </c>
      <c r="Z13" s="56">
        <v>2</v>
      </c>
      <c r="AA13" s="56">
        <v>12</v>
      </c>
      <c r="AB13" s="56" t="s">
        <v>21</v>
      </c>
      <c r="AC13" s="56">
        <v>28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240</v>
      </c>
      <c r="AP13" s="55">
        <f>SUMIF($C$11:$AN$11,"I.Mad",C13:AN13)</f>
        <v>278</v>
      </c>
      <c r="AQ13" s="55">
        <f>SUM(AO13:AP13)</f>
        <v>518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63</v>
      </c>
      <c r="G14" s="56">
        <v>8</v>
      </c>
      <c r="H14" s="56">
        <v>12</v>
      </c>
      <c r="I14" s="56">
        <v>10</v>
      </c>
      <c r="J14" s="56">
        <v>18</v>
      </c>
      <c r="K14" s="56">
        <v>9</v>
      </c>
      <c r="L14" s="56" t="s">
        <v>63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6</v>
      </c>
      <c r="R14" s="56" t="s">
        <v>63</v>
      </c>
      <c r="S14" s="56">
        <v>5</v>
      </c>
      <c r="T14" s="56">
        <v>1</v>
      </c>
      <c r="U14" s="56" t="s">
        <v>63</v>
      </c>
      <c r="V14" s="56">
        <v>2</v>
      </c>
      <c r="W14" s="56">
        <v>7</v>
      </c>
      <c r="X14" s="56" t="s">
        <v>21</v>
      </c>
      <c r="Y14" s="56">
        <v>12</v>
      </c>
      <c r="Z14" s="56">
        <v>1</v>
      </c>
      <c r="AA14" s="56">
        <v>5</v>
      </c>
      <c r="AB14" s="56" t="s">
        <v>21</v>
      </c>
      <c r="AC14" s="56">
        <v>6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68</v>
      </c>
      <c r="AP14" s="55">
        <f>SUMIF($C$11:$AN$11,"I.Mad",C14:AN14)</f>
        <v>34</v>
      </c>
      <c r="AQ14" s="55">
        <f>SUM(AO14:AP14)</f>
        <v>102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3.511427924671854</v>
      </c>
      <c r="H15" s="56">
        <v>1.8103487449077569</v>
      </c>
      <c r="I15" s="56">
        <v>9.86</v>
      </c>
      <c r="J15" s="56">
        <v>2.92</v>
      </c>
      <c r="K15" s="56">
        <v>8.57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4.3</v>
      </c>
      <c r="R15" s="56" t="s">
        <v>21</v>
      </c>
      <c r="S15" s="56">
        <v>25.190740542863484</v>
      </c>
      <c r="T15" s="56">
        <v>0</v>
      </c>
      <c r="U15" s="56" t="s">
        <v>21</v>
      </c>
      <c r="V15" s="56">
        <v>0.65394067195482</v>
      </c>
      <c r="W15" s="56">
        <v>16.129780084573273</v>
      </c>
      <c r="X15" s="56" t="s">
        <v>21</v>
      </c>
      <c r="Y15" s="56">
        <v>24.24216797840523</v>
      </c>
      <c r="Z15" s="56">
        <v>24.719101123595507</v>
      </c>
      <c r="AA15" s="56">
        <v>26.97371491067395</v>
      </c>
      <c r="AB15" s="56" t="s">
        <v>21</v>
      </c>
      <c r="AC15" s="56">
        <v>32.8124151353913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12.5</v>
      </c>
      <c r="H16" s="62">
        <v>13.5</v>
      </c>
      <c r="I16" s="62">
        <v>12.5</v>
      </c>
      <c r="J16" s="62">
        <v>13.5</v>
      </c>
      <c r="K16" s="62">
        <v>13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 t="s">
        <v>21</v>
      </c>
      <c r="S16" s="102" t="s">
        <v>67</v>
      </c>
      <c r="T16" s="62">
        <v>13</v>
      </c>
      <c r="U16" s="62" t="s">
        <v>21</v>
      </c>
      <c r="V16" s="62">
        <v>14</v>
      </c>
      <c r="W16" s="102" t="s">
        <v>64</v>
      </c>
      <c r="X16" s="62" t="s">
        <v>21</v>
      </c>
      <c r="Y16" s="62">
        <v>12.5</v>
      </c>
      <c r="Z16" s="102" t="s">
        <v>68</v>
      </c>
      <c r="AA16" s="62">
        <v>12.5</v>
      </c>
      <c r="AB16" s="62" t="s">
        <v>21</v>
      </c>
      <c r="AC16" s="62">
        <v>12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77"/>
      <c r="H25" s="59"/>
      <c r="I25" s="77"/>
      <c r="J25" s="59">
        <v>1</v>
      </c>
      <c r="K25" s="59"/>
      <c r="L25" s="59"/>
      <c r="M25" s="59"/>
      <c r="N25" s="59"/>
      <c r="O25" s="59"/>
      <c r="P25" s="59"/>
      <c r="Q25" s="59">
        <v>2</v>
      </c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2</v>
      </c>
      <c r="AP25" s="59">
        <f t="shared" si="1"/>
        <v>1</v>
      </c>
      <c r="AQ25" s="59">
        <f t="shared" si="2"/>
        <v>3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>
        <v>0.2530911680911681</v>
      </c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0.2530911680911681</v>
      </c>
      <c r="AP29" s="59">
        <f t="shared" si="1"/>
        <v>0</v>
      </c>
      <c r="AQ29" s="59">
        <f t="shared" si="2"/>
        <v>0.2530911680911681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>
        <v>1.1641833197182698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1.1641833197182698</v>
      </c>
      <c r="AP30" s="59">
        <f t="shared" si="1"/>
        <v>0</v>
      </c>
      <c r="AQ30" s="59">
        <f t="shared" si="2"/>
        <v>1.1641833197182698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1147</v>
      </c>
      <c r="G38" s="59">
        <f t="shared" si="3"/>
        <v>3572</v>
      </c>
      <c r="H38" s="59">
        <f t="shared" si="3"/>
        <v>4319</v>
      </c>
      <c r="I38" s="59">
        <f t="shared" si="3"/>
        <v>12882</v>
      </c>
      <c r="J38" s="59">
        <f t="shared" si="3"/>
        <v>9595</v>
      </c>
      <c r="K38" s="59">
        <f t="shared" si="3"/>
        <v>2202</v>
      </c>
      <c r="L38" s="59">
        <f t="shared" si="3"/>
        <v>46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2259.7</v>
      </c>
      <c r="R38" s="59">
        <f t="shared" si="3"/>
        <v>10</v>
      </c>
      <c r="S38" s="59">
        <f t="shared" si="3"/>
        <v>2405</v>
      </c>
      <c r="T38" s="59">
        <f t="shared" si="3"/>
        <v>275</v>
      </c>
      <c r="U38" s="59">
        <f t="shared" si="3"/>
        <v>190</v>
      </c>
      <c r="V38" s="59">
        <f t="shared" si="3"/>
        <v>115</v>
      </c>
      <c r="W38" s="59">
        <f t="shared" si="3"/>
        <v>3785</v>
      </c>
      <c r="X38" s="59">
        <f t="shared" si="3"/>
        <v>0</v>
      </c>
      <c r="Y38" s="59">
        <f>+SUM(Y12,Y18,Y24:Y37)</f>
        <v>8538.41727448781</v>
      </c>
      <c r="Z38" s="59">
        <f>+SUM(Z12,Z18,Z24:Z37)</f>
        <v>194</v>
      </c>
      <c r="AA38" s="59">
        <f>+SUM(AA12,AA18,AA24:AA37)</f>
        <v>2699.9999999999995</v>
      </c>
      <c r="AB38" s="59">
        <f aca="true" t="shared" si="4" ref="AB38:AN38">+SUM(AB12,AB18,AB24:AB37)</f>
        <v>0</v>
      </c>
      <c r="AC38" s="59">
        <f t="shared" si="4"/>
        <v>5200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43734.117274487806</v>
      </c>
      <c r="AP38" s="59">
        <f>SUM(AP12,AP18,AP24:AP37)</f>
        <v>15701</v>
      </c>
      <c r="AQ38" s="59">
        <f>SUM(AO38:AP38)</f>
        <v>59435.117274487806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20.2</v>
      </c>
      <c r="H39" s="96"/>
      <c r="I39" s="96">
        <v>22.4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66</v>
      </c>
      <c r="AN43" s="4"/>
    </row>
    <row r="44" spans="2:43" ht="30.75">
      <c r="B44" s="22" t="s">
        <v>61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2015-04-17T17:59:45Z</dcterms:modified>
  <cp:category/>
  <cp:version/>
  <cp:contentType/>
  <cp:contentStatus/>
</cp:coreProperties>
</file>