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'A'!$B$1:$AQ$41</definedName>
  </definedNames>
  <calcPr fullCalcOnLoad="1"/>
</workbook>
</file>

<file path=xl/sharedStrings.xml><?xml version="1.0" encoding="utf-8"?>
<sst xmlns="http://schemas.openxmlformats.org/spreadsheetml/2006/main" count="383" uniqueCount="67">
  <si>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</si>
  <si>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</si>
  <si>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</si>
  <si>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</si>
  <si>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</si>
  <si>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</si>
  <si>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</si>
  <si>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</si>
  <si>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</si>
  <si>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</si>
  <si>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</si>
  <si>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</si>
  <si>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</si>
  <si>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</si>
  <si>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</si>
  <si>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</si>
  <si>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</si>
  <si>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</si>
  <si>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</si>
  <si>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</si>
  <si>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</si>
  <si>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</si>
  <si>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</si>
  <si>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</si>
  <si>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</si>
  <si>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</si>
  <si>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</si>
  <si>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</si>
  <si>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</si>
  <si>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</si>
  <si>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</si>
  <si>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</si>
  <si>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</si>
  <si>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</si>
  <si>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</si>
  <si>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</si>
  <si>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</si>
  <si>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</si>
  <si>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</si>
  <si>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</si>
  <si>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</si>
  <si>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</si>
  <si>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</si>
  <si>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</si>
  <si>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</si>
  <si>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</si>
  <si>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</si>
  <si>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</si>
  <si>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</si>
  <si>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</si>
  <si>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</si>
  <si>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</si>
  <si>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</si>
  <si>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</si>
  <si>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</si>
  <si>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</si>
  <si>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</si>
  <si>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</si>
  <si>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</si>
  <si>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</si>
  <si>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</si>
  <si>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</si>
  <si>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</si>
  <si>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</si>
  <si>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</si>
  <si>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       Fecha  : 16/03/2011</t>
  </si>
  <si>
    <t>Callao, 17 de  Marzo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</si>
</sst>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60" zoomScaleNormal="60" zoomScalePageLayoutView="0" workbookViewId="0" topLeftCell="R2">
      <selection activeCell="AT30" sqref="AT30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8.003906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8.57421875" style="0" customWidth="1"/>
    <col min="32" max="32" width="9.00390625" style="0" customWidth="1"/>
    <col min="33" max="33" width="9.57421875" style="0" customWidth="1"/>
    <col min="34" max="34" width="8.28125" style="0" customWidth="1"/>
    <col min="35" max="35" width="8.421875" style="0" customWidth="1"/>
    <col min="36" max="36" width="6.140625" style="0" customWidth="1"/>
    <col min="37" max="37" width="9.8515625" style="0" customWidth="1"/>
    <col min="38" max="38" width="7.421875" style="0" customWidth="1"/>
    <col min="39" max="39" width="8.8515625" style="0" customWidth="1"/>
    <col min="40" max="40" width="8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8"/>
      <c r="Y8" s="94" t="s">
        <v>16</v>
      </c>
      <c r="Z8" s="98"/>
      <c r="AA8" s="94" t="s">
        <v>17</v>
      </c>
      <c r="AB8" s="98"/>
      <c r="AC8" s="84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2596</v>
      </c>
      <c r="AF10" s="28">
        <v>600</v>
      </c>
      <c r="AG10" s="28">
        <v>3108</v>
      </c>
      <c r="AH10" s="28">
        <v>0</v>
      </c>
      <c r="AI10" s="28">
        <v>685</v>
      </c>
      <c r="AJ10" s="48">
        <v>0</v>
      </c>
      <c r="AK10" s="28">
        <v>3995</v>
      </c>
      <c r="AL10" s="48">
        <v>0</v>
      </c>
      <c r="AM10" s="28">
        <v>3803</v>
      </c>
      <c r="AN10" s="28">
        <v>215</v>
      </c>
      <c r="AO10" s="28">
        <f>SUMIF($C$9:$AN$9,"Ind",C10:AN10)</f>
        <v>14187</v>
      </c>
      <c r="AP10" s="28">
        <f>SUMIF($C$9:$AN$9,"I.Mad",C10:AN10)</f>
        <v>815</v>
      </c>
      <c r="AQ10" s="28">
        <f>SUM(AO10:AP10)</f>
        <v>15002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17</v>
      </c>
      <c r="AF11" s="30">
        <v>7</v>
      </c>
      <c r="AG11" s="30">
        <v>18</v>
      </c>
      <c r="AH11" s="30" t="s">
        <v>29</v>
      </c>
      <c r="AI11" s="30">
        <v>4</v>
      </c>
      <c r="AJ11" s="50" t="s">
        <v>29</v>
      </c>
      <c r="AK11" s="30">
        <v>17</v>
      </c>
      <c r="AL11" s="50" t="s">
        <v>29</v>
      </c>
      <c r="AM11" s="30">
        <v>12</v>
      </c>
      <c r="AN11" s="30">
        <v>2</v>
      </c>
      <c r="AO11" s="28">
        <f>SUMIF($C$9:$AN$9,"Ind",C11:AN11)</f>
        <v>68</v>
      </c>
      <c r="AP11" s="28">
        <f>SUMIF($C$9:$AN$9,"I.Mad",C11:AN11)</f>
        <v>9</v>
      </c>
      <c r="AQ11" s="28">
        <f>SUM(AO11:AP11)</f>
        <v>77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7</v>
      </c>
      <c r="AF12" s="30">
        <v>1</v>
      </c>
      <c r="AG12" s="30">
        <v>7</v>
      </c>
      <c r="AH12" s="30" t="s">
        <v>29</v>
      </c>
      <c r="AI12" s="30">
        <v>3</v>
      </c>
      <c r="AJ12" s="50" t="s">
        <v>29</v>
      </c>
      <c r="AK12" s="30">
        <v>6</v>
      </c>
      <c r="AL12" s="50" t="s">
        <v>29</v>
      </c>
      <c r="AM12" s="30">
        <v>4</v>
      </c>
      <c r="AN12" s="28">
        <v>2</v>
      </c>
      <c r="AO12" s="28">
        <f>SUMIF($C$9:$AN$9,"Ind",C12:AN12)</f>
        <v>27</v>
      </c>
      <c r="AP12" s="28">
        <f>SUMIF($C$9:$AN$9,"I.Mad",C12:AN12)</f>
        <v>3</v>
      </c>
      <c r="AQ12" s="28">
        <f>SUM(AO12:AP12)</f>
        <v>30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14.7</v>
      </c>
      <c r="AF13" s="30">
        <v>13.1</v>
      </c>
      <c r="AG13" s="30">
        <v>14.2</v>
      </c>
      <c r="AH13" s="30" t="s">
        <v>29</v>
      </c>
      <c r="AI13" s="30">
        <v>12.8</v>
      </c>
      <c r="AJ13" s="50" t="s">
        <v>29</v>
      </c>
      <c r="AK13" s="30">
        <v>10.7</v>
      </c>
      <c r="AL13" s="50" t="s">
        <v>29</v>
      </c>
      <c r="AM13" s="30">
        <v>2.57</v>
      </c>
      <c r="AN13" s="30">
        <v>28.07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</v>
      </c>
      <c r="AF14" s="60">
        <v>13.5</v>
      </c>
      <c r="AG14" s="60">
        <v>13.5</v>
      </c>
      <c r="AH14" s="60" t="s">
        <v>29</v>
      </c>
      <c r="AI14" s="60">
        <v>13</v>
      </c>
      <c r="AJ14" s="42" t="s">
        <v>29</v>
      </c>
      <c r="AK14" s="60">
        <v>13</v>
      </c>
      <c r="AL14" s="42" t="s">
        <v>29</v>
      </c>
      <c r="AM14" s="60">
        <v>13.5</v>
      </c>
      <c r="AN14" s="60">
        <v>12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233</v>
      </c>
      <c r="D22" s="55"/>
      <c r="E22" s="55"/>
      <c r="F22" s="55"/>
      <c r="G22" s="55"/>
      <c r="H22" s="55"/>
      <c r="I22" s="55">
        <v>853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1086</v>
      </c>
      <c r="AP22" s="28">
        <f aca="true" t="shared" si="1" ref="AP22:AP35">SUMIF($C$9:$AN$9,"I.Mad",C22:AN22)</f>
        <v>0</v>
      </c>
      <c r="AQ22" s="28">
        <f aca="true" t="shared" si="2" ref="AQ22:AQ35">SUM(AO22:AP22)</f>
        <v>1086</v>
      </c>
    </row>
    <row r="23" spans="2:43" ht="20.25">
      <c r="B23" s="58" t="s">
        <v>39</v>
      </c>
      <c r="C23" s="55">
        <v>117</v>
      </c>
      <c r="D23" s="55"/>
      <c r="E23" s="55"/>
      <c r="F23" s="55"/>
      <c r="G23" s="55"/>
      <c r="H23" s="55"/>
      <c r="I23" s="55">
        <v>2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119</v>
      </c>
      <c r="AP23" s="28">
        <f t="shared" si="1"/>
        <v>0</v>
      </c>
      <c r="AQ23" s="28">
        <f t="shared" si="2"/>
        <v>119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350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855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2596</v>
      </c>
      <c r="AF36" s="28">
        <f t="shared" si="3"/>
        <v>600</v>
      </c>
      <c r="AG36" s="28">
        <f t="shared" si="3"/>
        <v>3108</v>
      </c>
      <c r="AH36" s="28">
        <f t="shared" si="3"/>
        <v>0</v>
      </c>
      <c r="AI36" s="28">
        <f t="shared" si="3"/>
        <v>685</v>
      </c>
      <c r="AJ36" s="28">
        <f t="shared" si="3"/>
        <v>0</v>
      </c>
      <c r="AK36" s="28">
        <f t="shared" si="3"/>
        <v>3995</v>
      </c>
      <c r="AL36" s="28">
        <f t="shared" si="3"/>
        <v>0</v>
      </c>
      <c r="AM36" s="28">
        <f t="shared" si="3"/>
        <v>3803</v>
      </c>
      <c r="AN36" s="28">
        <f t="shared" si="3"/>
        <v>215</v>
      </c>
      <c r="AO36" s="28">
        <f>SUM(AO10,AO16,AO22:AO35)</f>
        <v>15392</v>
      </c>
      <c r="AP36" s="28">
        <f>SUM(AP10,AP16,AP22:AP35)</f>
        <v>815</v>
      </c>
      <c r="AQ36" s="28">
        <f>SUM(AO36:AP36)</f>
        <v>16207</v>
      </c>
    </row>
    <row r="37" spans="2:43" ht="22.5" customHeight="1">
      <c r="B37" s="27" t="s">
        <v>53</v>
      </c>
      <c r="C37" s="63">
        <v>22.73</v>
      </c>
      <c r="D37" s="63"/>
      <c r="E37" s="63"/>
      <c r="F37" s="63"/>
      <c r="G37" s="63">
        <v>17.83</v>
      </c>
      <c r="H37" s="63"/>
      <c r="I37" s="63">
        <v>19.87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17.73</v>
      </c>
      <c r="V37" s="63"/>
      <c r="W37" s="63"/>
      <c r="X37" s="63"/>
      <c r="Y37" s="63">
        <v>16.57</v>
      </c>
      <c r="Z37" s="63"/>
      <c r="AA37" s="63"/>
      <c r="AB37" s="63"/>
      <c r="AC37" s="63">
        <v>22.67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15.87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AC8:AD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2011-03-15T17:16:06Z</cp:lastPrinted>
  <dcterms:created xsi:type="dcterms:W3CDTF">2008-10-21T17:58:04Z</dcterms:created>
  <dcterms:modified xsi:type="dcterms:W3CDTF">2011-03-17T19:15:25Z</dcterms:modified>
  <cp:category/>
  <cp:version/>
  <cp:contentType/>
  <cp:contentStatus/>
</cp:coreProperties>
</file>