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orcentas\2019\Industrial\"/>
    </mc:Choice>
  </mc:AlternateContent>
  <bookViews>
    <workbookView showHorizontalScroll="0" showVerticalScroll="0" showSheetTabs="0" xWindow="0" yWindow="0" windowWidth="13125" windowHeight="873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Z12" i="5" l="1"/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<sst xmlns="http://schemas.openxmlformats.org/spreadsheetml/2006/main" count="390" uniqueCount="69">
  <si>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</si>
  <si>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</si>
  <si>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</si>
  <si>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</si>
  <si>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</si>
  <si>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</si>
  <si>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</si>
  <si>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</si>
  <si>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</si>
  <si>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</si>
  <si>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</si>
  <si>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</si>
  <si>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</si>
  <si>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</si>
  <si>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</si>
  <si>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</si>
  <si>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</si>
  <si>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</si>
  <si>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</si>
  <si>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</si>
  <si>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</si>
  <si>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</si>
  <si>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</si>
  <si>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</si>
  <si>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</si>
  <si>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</si>
  <si>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</si>
  <si>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</si>
  <si>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</si>
  <si>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</si>
  <si>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</si>
  <si>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</si>
  <si>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</si>
  <si>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</si>
  <si>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</si>
  <si>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</si>
  <si>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</si>
  <si>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</si>
  <si>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</si>
  <si>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</si>
  <si>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</si>
  <si>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</si>
  <si>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</si>
  <si>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</si>
  <si>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</si>
  <si>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</si>
  <si>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</si>
  <si>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</si>
  <si>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</si>
  <si>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</si>
  <si>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</si>
  <si>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</si>
  <si>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</si>
  <si>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</si>
  <si>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</si>
  <si>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</si>
  <si>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</si>
  <si>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</si>
  <si>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</si>
  <si>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</si>
  <si>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</si>
  <si>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</si>
  <si>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</si>
  <si>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</si>
  <si>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</si>
  <si>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</si>
  <si>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>SM</t>
  </si>
  <si>
    <t xml:space="preserve">        Fecha  : 16/01/2019</t>
  </si>
  <si>
    <t>Callao, 17 de enero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</si>
</sst>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5" zoomScaleNormal="25" workbookViewId="0">
      <selection activeCell="N48" sqref="N48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23" t="s">
        <v>62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f>91.645+100.935</f>
        <v>192.57999999999998</v>
      </c>
      <c r="AA12" s="51">
        <v>0</v>
      </c>
      <c r="AB12" s="51">
        <v>0</v>
      </c>
      <c r="AC12" s="51">
        <v>0</v>
      </c>
      <c r="AD12" s="51">
        <v>0</v>
      </c>
      <c r="AE12" s="51">
        <v>1957.9449999999999</v>
      </c>
      <c r="AF12" s="51">
        <v>282.94</v>
      </c>
      <c r="AG12" s="51">
        <v>1324.92</v>
      </c>
      <c r="AH12" s="51">
        <v>80.64</v>
      </c>
      <c r="AI12" s="51">
        <v>0</v>
      </c>
      <c r="AJ12" s="51">
        <v>0</v>
      </c>
      <c r="AK12" s="51">
        <v>3487.9449999999997</v>
      </c>
      <c r="AL12" s="51">
        <v>82.185000000000002</v>
      </c>
      <c r="AM12" s="51">
        <v>1074</v>
      </c>
      <c r="AN12" s="51">
        <v>55</v>
      </c>
      <c r="AO12" s="52">
        <f>SUMIF($C$11:$AN$11,"Ind*",C12:AN12)</f>
        <v>7844.8099999999995</v>
      </c>
      <c r="AP12" s="52">
        <f>SUMIF($C$11:$AN$11,"I.Mad",C12:AN12)</f>
        <v>693.34500000000003</v>
      </c>
      <c r="AQ12" s="52">
        <f>SUM(AO12:AP12)</f>
        <v>8538.1549999999988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 t="s">
        <v>19</v>
      </c>
      <c r="H13" s="53" t="s">
        <v>19</v>
      </c>
      <c r="I13" s="53" t="s">
        <v>19</v>
      </c>
      <c r="J13" s="53" t="s">
        <v>19</v>
      </c>
      <c r="K13" s="53" t="s">
        <v>19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 t="s">
        <v>19</v>
      </c>
      <c r="R13" s="53" t="s">
        <v>19</v>
      </c>
      <c r="S13" s="53" t="s">
        <v>19</v>
      </c>
      <c r="T13" s="53" t="s">
        <v>19</v>
      </c>
      <c r="U13" s="53" t="s">
        <v>19</v>
      </c>
      <c r="V13" s="53" t="s">
        <v>19</v>
      </c>
      <c r="W13" s="53" t="s">
        <v>19</v>
      </c>
      <c r="X13" s="53" t="s">
        <v>19</v>
      </c>
      <c r="Y13" s="53" t="s">
        <v>19</v>
      </c>
      <c r="Z13" s="53">
        <v>2</v>
      </c>
      <c r="AA13" s="53" t="s">
        <v>19</v>
      </c>
      <c r="AB13" s="53" t="s">
        <v>19</v>
      </c>
      <c r="AC13" s="53" t="s">
        <v>19</v>
      </c>
      <c r="AD13" s="53" t="s">
        <v>19</v>
      </c>
      <c r="AE13" s="53">
        <v>16</v>
      </c>
      <c r="AF13" s="53">
        <v>4</v>
      </c>
      <c r="AG13" s="53">
        <v>12</v>
      </c>
      <c r="AH13" s="53">
        <v>1</v>
      </c>
      <c r="AI13" s="53" t="s">
        <v>19</v>
      </c>
      <c r="AJ13" s="53" t="s">
        <v>19</v>
      </c>
      <c r="AK13" s="53">
        <v>27</v>
      </c>
      <c r="AL13" s="53">
        <v>1</v>
      </c>
      <c r="AM13" s="53">
        <v>9</v>
      </c>
      <c r="AN13" s="53">
        <v>1</v>
      </c>
      <c r="AO13" s="52">
        <f>SUMIF($C$11:$AN$11,"Ind*",C13:AN13)</f>
        <v>64</v>
      </c>
      <c r="AP13" s="52">
        <f>SUMIF($C$11:$AN$11,"I.Mad",C13:AN13)</f>
        <v>9</v>
      </c>
      <c r="AQ13" s="52">
        <f>SUM(AO13:AP13)</f>
        <v>73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 t="s">
        <v>19</v>
      </c>
      <c r="H14" s="53" t="s">
        <v>19</v>
      </c>
      <c r="I14" s="53" t="s">
        <v>19</v>
      </c>
      <c r="J14" s="53" t="s">
        <v>19</v>
      </c>
      <c r="K14" s="53" t="s">
        <v>19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 t="s">
        <v>19</v>
      </c>
      <c r="R14" s="53" t="s">
        <v>19</v>
      </c>
      <c r="S14" s="53" t="s">
        <v>19</v>
      </c>
      <c r="T14" s="53" t="s">
        <v>19</v>
      </c>
      <c r="U14" s="53" t="s">
        <v>19</v>
      </c>
      <c r="V14" s="53" t="s">
        <v>19</v>
      </c>
      <c r="W14" s="53" t="s">
        <v>19</v>
      </c>
      <c r="X14" s="53" t="s">
        <v>19</v>
      </c>
      <c r="Y14" s="53" t="s">
        <v>19</v>
      </c>
      <c r="Z14" s="53">
        <v>1</v>
      </c>
      <c r="AA14" s="53" t="s">
        <v>19</v>
      </c>
      <c r="AB14" s="53" t="s">
        <v>19</v>
      </c>
      <c r="AC14" s="53" t="s">
        <v>19</v>
      </c>
      <c r="AD14" s="53" t="s">
        <v>19</v>
      </c>
      <c r="AE14" s="53">
        <v>4</v>
      </c>
      <c r="AF14" s="53">
        <v>2</v>
      </c>
      <c r="AG14" s="53">
        <v>5</v>
      </c>
      <c r="AH14" s="53" t="s">
        <v>66</v>
      </c>
      <c r="AI14" s="53" t="s">
        <v>19</v>
      </c>
      <c r="AJ14" s="53" t="s">
        <v>19</v>
      </c>
      <c r="AK14" s="53">
        <v>7</v>
      </c>
      <c r="AL14" s="53" t="s">
        <v>66</v>
      </c>
      <c r="AM14" s="53">
        <v>4</v>
      </c>
      <c r="AN14" s="53" t="s">
        <v>66</v>
      </c>
      <c r="AO14" s="52">
        <f>SUMIF($C$11:$AN$11,"Ind*",C14:AN14)</f>
        <v>20</v>
      </c>
      <c r="AP14" s="52">
        <f>SUMIF($C$11:$AN$11,"I.Mad",C14:AN14)</f>
        <v>3</v>
      </c>
      <c r="AQ14" s="52">
        <f>SUM(AO14:AP14)</f>
        <v>23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 t="s">
        <v>19</v>
      </c>
      <c r="H15" s="53" t="s">
        <v>19</v>
      </c>
      <c r="I15" s="53" t="s">
        <v>19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 t="s">
        <v>19</v>
      </c>
      <c r="R15" s="53" t="s">
        <v>19</v>
      </c>
      <c r="S15" s="53" t="s">
        <v>19</v>
      </c>
      <c r="T15" s="53" t="s">
        <v>19</v>
      </c>
      <c r="U15" s="53" t="s">
        <v>19</v>
      </c>
      <c r="V15" s="53" t="s">
        <v>19</v>
      </c>
      <c r="W15" s="53" t="s">
        <v>19</v>
      </c>
      <c r="X15" s="53" t="s">
        <v>19</v>
      </c>
      <c r="Y15" s="53" t="s">
        <v>19</v>
      </c>
      <c r="Z15" s="53">
        <v>20.772946859903382</v>
      </c>
      <c r="AA15" s="53" t="s">
        <v>19</v>
      </c>
      <c r="AB15" s="53" t="s">
        <v>19</v>
      </c>
      <c r="AC15" s="53" t="s">
        <v>19</v>
      </c>
      <c r="AD15" s="53" t="s">
        <v>19</v>
      </c>
      <c r="AE15" s="53">
        <v>18.567758999530785</v>
      </c>
      <c r="AF15" s="53">
        <v>49.520874929843593</v>
      </c>
      <c r="AG15" s="53">
        <v>33.393523267559651</v>
      </c>
      <c r="AH15" s="53" t="s">
        <v>19</v>
      </c>
      <c r="AI15" s="53" t="s">
        <v>19</v>
      </c>
      <c r="AJ15" s="53" t="s">
        <v>19</v>
      </c>
      <c r="AK15" s="53"/>
      <c r="AL15" s="53" t="s">
        <v>19</v>
      </c>
      <c r="AM15" s="53">
        <v>8.193264937089566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 t="s">
        <v>19</v>
      </c>
      <c r="H16" s="58" t="s">
        <v>19</v>
      </c>
      <c r="I16" s="58" t="s">
        <v>19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 t="s">
        <v>19</v>
      </c>
      <c r="R16" s="58" t="s">
        <v>19</v>
      </c>
      <c r="S16" s="58" t="s">
        <v>19</v>
      </c>
      <c r="T16" s="58" t="s">
        <v>19</v>
      </c>
      <c r="U16" s="58" t="s">
        <v>19</v>
      </c>
      <c r="V16" s="58" t="s">
        <v>19</v>
      </c>
      <c r="W16" s="58" t="s">
        <v>19</v>
      </c>
      <c r="X16" s="58" t="s">
        <v>19</v>
      </c>
      <c r="Y16" s="58" t="s">
        <v>19</v>
      </c>
      <c r="Z16" s="58">
        <v>14</v>
      </c>
      <c r="AA16" s="58" t="s">
        <v>19</v>
      </c>
      <c r="AB16" s="58" t="s">
        <v>19</v>
      </c>
      <c r="AC16" s="58" t="s">
        <v>19</v>
      </c>
      <c r="AD16" s="58" t="s">
        <v>19</v>
      </c>
      <c r="AE16" s="58">
        <v>12.5</v>
      </c>
      <c r="AF16" s="58">
        <v>12</v>
      </c>
      <c r="AG16" s="58">
        <v>12.5</v>
      </c>
      <c r="AH16" s="58" t="s">
        <v>19</v>
      </c>
      <c r="AI16" s="58" t="s">
        <v>19</v>
      </c>
      <c r="AJ16" s="58" t="s">
        <v>19</v>
      </c>
      <c r="AK16" s="58"/>
      <c r="AL16" s="58" t="s">
        <v>19</v>
      </c>
      <c r="AM16" s="58">
        <v>13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113"/>
      <c r="Z30" s="113"/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71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192.57999999999998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1957.9449999999999</v>
      </c>
      <c r="AF41" s="55">
        <f t="shared" si="8"/>
        <v>282.94</v>
      </c>
      <c r="AG41" s="55">
        <f t="shared" si="8"/>
        <v>1324.92</v>
      </c>
      <c r="AH41" s="55">
        <f t="shared" si="8"/>
        <v>80.64</v>
      </c>
      <c r="AI41" s="55">
        <f t="shared" si="8"/>
        <v>0</v>
      </c>
      <c r="AJ41" s="55">
        <f t="shared" si="8"/>
        <v>0</v>
      </c>
      <c r="AK41" s="55">
        <f t="shared" si="8"/>
        <v>3487.9449999999997</v>
      </c>
      <c r="AL41" s="55">
        <f t="shared" si="8"/>
        <v>82.185000000000002</v>
      </c>
      <c r="AM41" s="55">
        <f t="shared" si="8"/>
        <v>1074</v>
      </c>
      <c r="AN41" s="55">
        <f t="shared" si="8"/>
        <v>55</v>
      </c>
      <c r="AO41" s="55">
        <f>SUM(AO12,AO18,AO24:AO37)</f>
        <v>7844.8099999999995</v>
      </c>
      <c r="AP41" s="55">
        <f>SUM(AP12,AP18,AP24:AP37)</f>
        <v>693.34500000000003</v>
      </c>
      <c r="AQ41" s="55">
        <f>SUM(AO41:AP41)</f>
        <v>8538.1549999999988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19.7</v>
      </c>
      <c r="H42" s="57"/>
      <c r="I42" s="57"/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16.600000000000001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2019-01-17T17:49:48Z</dcterms:modified>
</cp:coreProperties>
</file>