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13125" windowHeight="873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<sst xmlns="http://schemas.openxmlformats.org/spreadsheetml/2006/main" count="369" uniqueCount="69">
  <si>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</si>
  <si>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</si>
  <si>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</si>
  <si>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</si>
  <si>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</si>
  <si>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</si>
  <si>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</si>
  <si>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</si>
  <si>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</si>
  <si>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</si>
  <si>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</si>
  <si>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</si>
  <si>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</si>
  <si>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</si>
  <si>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</si>
  <si>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</si>
  <si>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</si>
  <si>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</si>
  <si>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</si>
  <si>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</si>
  <si>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</si>
  <si>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</si>
  <si>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</si>
  <si>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</si>
  <si>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</si>
  <si>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</si>
  <si>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</si>
  <si>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</si>
  <si>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</si>
  <si>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</si>
  <si>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</si>
  <si>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</si>
  <si>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</si>
  <si>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</si>
  <si>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</si>
  <si>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</si>
  <si>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</si>
  <si>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</si>
  <si>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</si>
  <si>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</si>
  <si>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</si>
  <si>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</si>
  <si>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</si>
  <si>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</si>
  <si>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</si>
  <si>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</si>
  <si>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</si>
  <si>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</si>
  <si>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</si>
  <si>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</si>
  <si>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</si>
  <si>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</si>
  <si>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</si>
  <si>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</si>
  <si>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</si>
  <si>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</si>
  <si>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</si>
  <si>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</si>
  <si>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</si>
  <si>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</si>
  <si>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</si>
  <si>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</si>
  <si>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</si>
  <si>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</si>
  <si>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</si>
  <si>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SM</t>
  </si>
  <si>
    <t>AGUJILLA</t>
  </si>
  <si>
    <t>Callao, 17 de diciembre del 2018</t>
  </si>
  <si>
    <t xml:space="preserve">        Fecha  : 15/12/2018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</si>
</sst>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G1" zoomScale="25" zoomScaleNormal="25" workbookViewId="0">
      <selection activeCell="AG29" sqref="AG29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68</v>
      </c>
      <c r="AP8" s="118"/>
      <c r="AQ8" s="118"/>
    </row>
    <row r="9" spans="2:48" ht="26.25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23" t="s">
        <v>63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7061.5250000000005</v>
      </c>
      <c r="H12" s="51">
        <v>4400.0350000000008</v>
      </c>
      <c r="I12" s="51">
        <v>13812.91</v>
      </c>
      <c r="J12" s="51">
        <v>184.27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3475</v>
      </c>
      <c r="R12" s="51">
        <v>120</v>
      </c>
      <c r="S12" s="51">
        <v>2180</v>
      </c>
      <c r="T12" s="51">
        <v>205</v>
      </c>
      <c r="U12" s="51">
        <v>605</v>
      </c>
      <c r="V12" s="51">
        <v>1352</v>
      </c>
      <c r="W12" s="51">
        <v>2930</v>
      </c>
      <c r="X12" s="51">
        <v>0</v>
      </c>
      <c r="Y12" s="51">
        <v>1321.68</v>
      </c>
      <c r="Z12" s="51">
        <v>0</v>
      </c>
      <c r="AA12" s="51">
        <v>98.364705882352951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31484.479705882353</v>
      </c>
      <c r="AP12" s="52">
        <f>SUMIF($C$11:$AN$11,"I.Mad",C12:AN12)</f>
        <v>6261.3050000000012</v>
      </c>
      <c r="AQ12" s="52">
        <f>SUM(AO12:AP12)</f>
        <v>37745.784705882354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26</v>
      </c>
      <c r="H13" s="53">
        <v>62</v>
      </c>
      <c r="I13" s="53">
        <v>52</v>
      </c>
      <c r="J13" s="53">
        <v>4</v>
      </c>
      <c r="K13" s="53">
        <v>0</v>
      </c>
      <c r="L13" s="53">
        <v>0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27</v>
      </c>
      <c r="R13" s="53">
        <v>2</v>
      </c>
      <c r="S13" s="53">
        <v>18</v>
      </c>
      <c r="T13" s="53">
        <v>3</v>
      </c>
      <c r="U13" s="53">
        <v>9</v>
      </c>
      <c r="V13" s="53">
        <v>17</v>
      </c>
      <c r="W13" s="53">
        <v>26</v>
      </c>
      <c r="X13" s="53" t="s">
        <v>19</v>
      </c>
      <c r="Y13" s="53">
        <v>13</v>
      </c>
      <c r="Z13" s="53" t="s">
        <v>19</v>
      </c>
      <c r="AA13" s="53">
        <v>1</v>
      </c>
      <c r="AB13" s="53" t="s">
        <v>19</v>
      </c>
      <c r="AC13" s="53" t="s">
        <v>19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172</v>
      </c>
      <c r="AP13" s="52">
        <f>SUMIF($C$11:$AN$11,"I.Mad",C13:AN13)</f>
        <v>88</v>
      </c>
      <c r="AQ13" s="52">
        <f>SUM(AO13:AP13)</f>
        <v>260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12</v>
      </c>
      <c r="H14" s="53">
        <v>9</v>
      </c>
      <c r="I14" s="53">
        <v>17</v>
      </c>
      <c r="J14" s="53">
        <v>1</v>
      </c>
      <c r="K14" s="53" t="s">
        <v>19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9</v>
      </c>
      <c r="R14" s="53" t="s">
        <v>65</v>
      </c>
      <c r="S14" s="53">
        <v>6</v>
      </c>
      <c r="T14" s="53" t="s">
        <v>65</v>
      </c>
      <c r="U14" s="53">
        <v>1</v>
      </c>
      <c r="V14" s="53">
        <v>6</v>
      </c>
      <c r="W14" s="53">
        <v>8</v>
      </c>
      <c r="X14" s="53" t="s">
        <v>19</v>
      </c>
      <c r="Y14" s="53">
        <v>4</v>
      </c>
      <c r="Z14" s="53" t="s">
        <v>19</v>
      </c>
      <c r="AA14" s="53">
        <v>1</v>
      </c>
      <c r="AB14" s="53" t="s">
        <v>19</v>
      </c>
      <c r="AC14" s="53" t="s">
        <v>19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58</v>
      </c>
      <c r="AP14" s="52">
        <f>SUMIF($C$11:$AN$11,"I.Mad",C14:AN14)</f>
        <v>16</v>
      </c>
      <c r="AQ14" s="52">
        <f>SUM(AO14:AP14)</f>
        <v>74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7.1614053078318418E-2</v>
      </c>
      <c r="H15" s="53">
        <v>6.5797265211022707E-2</v>
      </c>
      <c r="I15" s="53">
        <v>4.2568097460389927E-2</v>
      </c>
      <c r="J15" s="53">
        <v>1.0810810810810809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0</v>
      </c>
      <c r="R15" s="53" t="s">
        <v>19</v>
      </c>
      <c r="S15" s="53">
        <v>1.2909909791891632</v>
      </c>
      <c r="T15" s="53" t="s">
        <v>19</v>
      </c>
      <c r="U15" s="53">
        <v>2.1052631578947367</v>
      </c>
      <c r="V15" s="53">
        <v>0.25248346477935951</v>
      </c>
      <c r="W15" s="53">
        <v>0</v>
      </c>
      <c r="X15" s="53" t="s">
        <v>19</v>
      </c>
      <c r="Y15" s="53">
        <v>0</v>
      </c>
      <c r="Z15" s="53" t="s">
        <v>19</v>
      </c>
      <c r="AA15" s="53">
        <v>10.674157303370785</v>
      </c>
      <c r="AB15" s="53" t="s">
        <v>19</v>
      </c>
      <c r="AC15" s="53" t="s">
        <v>19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14.5</v>
      </c>
      <c r="H16" s="58">
        <v>14.5</v>
      </c>
      <c r="I16" s="58">
        <v>14</v>
      </c>
      <c r="J16" s="58">
        <v>13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14.5</v>
      </c>
      <c r="R16" s="58" t="s">
        <v>19</v>
      </c>
      <c r="S16" s="58">
        <v>14</v>
      </c>
      <c r="T16" s="58" t="s">
        <v>19</v>
      </c>
      <c r="U16" s="58">
        <v>13.5</v>
      </c>
      <c r="V16" s="58">
        <v>14</v>
      </c>
      <c r="W16" s="58">
        <v>14.5</v>
      </c>
      <c r="X16" s="58" t="s">
        <v>19</v>
      </c>
      <c r="Y16" s="58">
        <v>14.5</v>
      </c>
      <c r="Z16" s="58" t="s">
        <v>19</v>
      </c>
      <c r="AA16" s="58">
        <v>13</v>
      </c>
      <c r="AB16" s="58" t="s">
        <v>19</v>
      </c>
      <c r="AC16" s="58" t="s">
        <v>19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55"/>
      <c r="Z30" s="55"/>
      <c r="AA30" s="55">
        <v>1.635294117647059</v>
      </c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1.635294117647059</v>
      </c>
      <c r="AP30" s="52">
        <f t="shared" si="1"/>
        <v>0</v>
      </c>
      <c r="AQ30" s="55">
        <f t="shared" si="2"/>
        <v>1.635294117647059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66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7061.5250000000005</v>
      </c>
      <c r="H41" s="55">
        <f t="shared" si="8"/>
        <v>4400.0350000000008</v>
      </c>
      <c r="I41" s="55">
        <f t="shared" si="8"/>
        <v>13812.91</v>
      </c>
      <c r="J41" s="55">
        <f t="shared" si="8"/>
        <v>184.27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3475</v>
      </c>
      <c r="R41" s="55">
        <f t="shared" si="8"/>
        <v>120</v>
      </c>
      <c r="S41" s="55">
        <f t="shared" si="8"/>
        <v>2180</v>
      </c>
      <c r="T41" s="55">
        <f t="shared" si="8"/>
        <v>205</v>
      </c>
      <c r="U41" s="55">
        <f t="shared" si="8"/>
        <v>605</v>
      </c>
      <c r="V41" s="55">
        <f t="shared" si="8"/>
        <v>1352</v>
      </c>
      <c r="W41" s="55">
        <f t="shared" si="8"/>
        <v>2930</v>
      </c>
      <c r="X41" s="55">
        <f t="shared" si="8"/>
        <v>0</v>
      </c>
      <c r="Y41" s="55">
        <f t="shared" si="8"/>
        <v>1321.68</v>
      </c>
      <c r="Z41" s="55">
        <f t="shared" si="8"/>
        <v>0</v>
      </c>
      <c r="AA41" s="55">
        <f t="shared" si="8"/>
        <v>100.00000000000001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31486.115000000002</v>
      </c>
      <c r="AP41" s="55">
        <f>SUM(AP12,AP18,AP24:AP37)</f>
        <v>6261.3050000000012</v>
      </c>
      <c r="AQ41" s="55">
        <f>SUM(AO41:AP41)</f>
        <v>37747.420000000006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20.5</v>
      </c>
      <c r="H42" s="57"/>
      <c r="I42" s="57">
        <v>23.3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18.100000000000001</v>
      </c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2018-12-17T16:32:17Z</dcterms:modified>
</cp:coreProperties>
</file>