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<sst xmlns="http://schemas.openxmlformats.org/spreadsheetml/2006/main" count="369" uniqueCount="65">
  <si>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</si>
  <si>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</si>
  <si>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</si>
  <si>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</si>
  <si>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</si>
  <si>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</si>
  <si>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</si>
  <si>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</si>
  <si>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</si>
  <si>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</si>
  <si>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</si>
  <si>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</si>
  <si>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</si>
  <si>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</si>
  <si>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</si>
  <si>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</si>
  <si>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</si>
  <si>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</si>
  <si>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</si>
  <si>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</si>
  <si>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</si>
  <si>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</si>
  <si>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</si>
  <si>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</si>
  <si>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</si>
  <si>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</si>
  <si>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</si>
  <si>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</si>
  <si>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</si>
  <si>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</si>
  <si>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</si>
  <si>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</si>
  <si>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</si>
  <si>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</si>
  <si>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</si>
  <si>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</si>
  <si>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</si>
  <si>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</si>
  <si>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</si>
  <si>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</si>
  <si>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</si>
  <si>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</si>
  <si>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</si>
  <si>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</si>
  <si>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</si>
  <si>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</si>
  <si>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</si>
  <si>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</si>
  <si>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</si>
  <si>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</si>
  <si>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</si>
  <si>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</si>
  <si>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</si>
  <si>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</si>
  <si>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</si>
  <si>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</si>
  <si>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</si>
  <si>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</si>
  <si>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</si>
  <si>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</si>
  <si>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</si>
  <si>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</si>
  <si>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,R.M.N°369-2015 PRODUCE,R.M.N°403-2015 PRODUCE,R.M.N°404-2015 PRODUCE,R.M.N°405-2015 PRODUCE</t>
  </si>
  <si>
    <t xml:space="preserve">        Fecha  : 15/12/2015</t>
  </si>
  <si>
    <t>Callao, 16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</si>
</sst>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B5" sqref="B5:AQ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13" t="s">
        <v>6</v>
      </c>
      <c r="H10" s="114"/>
      <c r="I10" s="122" t="s">
        <v>50</v>
      </c>
      <c r="J10" s="122"/>
      <c r="K10" s="122" t="s">
        <v>7</v>
      </c>
      <c r="L10" s="122"/>
      <c r="M10" s="124" t="s">
        <v>8</v>
      </c>
      <c r="N10" s="125"/>
      <c r="O10" s="113" t="s">
        <v>9</v>
      </c>
      <c r="P10" s="123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61</v>
      </c>
      <c r="X10" s="114"/>
      <c r="Y10" s="113" t="s">
        <v>53</v>
      </c>
      <c r="Z10" s="114"/>
      <c r="AA10" s="113" t="s">
        <v>41</v>
      </c>
      <c r="AB10" s="114"/>
      <c r="AC10" s="113" t="s">
        <v>13</v>
      </c>
      <c r="AD10" s="114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21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15201.325000000003</v>
      </c>
      <c r="H12" s="53">
        <v>0</v>
      </c>
      <c r="I12" s="53">
        <v>7647</v>
      </c>
      <c r="J12" s="53">
        <v>13518</v>
      </c>
      <c r="K12" s="53">
        <v>2161</v>
      </c>
      <c r="L12" s="53">
        <v>218</v>
      </c>
      <c r="M12" s="53">
        <v>0</v>
      </c>
      <c r="N12" s="53">
        <v>0</v>
      </c>
      <c r="O12" s="53">
        <v>0</v>
      </c>
      <c r="P12" s="53">
        <v>0</v>
      </c>
      <c r="Q12" s="53">
        <v>1630</v>
      </c>
      <c r="R12" s="53">
        <v>0</v>
      </c>
      <c r="S12" s="53">
        <v>1230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38</v>
      </c>
      <c r="Z12" s="53">
        <v>0</v>
      </c>
      <c r="AA12" s="53">
        <v>0</v>
      </c>
      <c r="AB12" s="53">
        <v>0</v>
      </c>
      <c r="AC12" s="53">
        <v>480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28387.325000000004</v>
      </c>
      <c r="AP12" s="54">
        <f>SUMIF($C$11:$AN$11,"I.Mad",C12:AN12)</f>
        <v>13736</v>
      </c>
      <c r="AQ12" s="54">
        <f>SUM(AO12:AP12)</f>
        <v>42123.325000000004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51</v>
      </c>
      <c r="H13" s="55" t="s">
        <v>20</v>
      </c>
      <c r="I13" s="55">
        <v>41</v>
      </c>
      <c r="J13" s="55">
        <v>213</v>
      </c>
      <c r="K13" s="55">
        <v>13</v>
      </c>
      <c r="L13" s="55">
        <v>3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4</v>
      </c>
      <c r="R13" s="55" t="s">
        <v>20</v>
      </c>
      <c r="S13" s="55">
        <v>3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3</v>
      </c>
      <c r="Z13" s="55" t="s">
        <v>20</v>
      </c>
      <c r="AA13" s="55" t="s">
        <v>20</v>
      </c>
      <c r="AB13" s="55" t="s">
        <v>20</v>
      </c>
      <c r="AC13" s="55">
        <v>11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126</v>
      </c>
      <c r="AP13" s="54">
        <f t="shared" ref="AP13:AP14" si="1">SUMIF($C$11:$AN$11,"I.Mad",C13:AN13)</f>
        <v>216</v>
      </c>
      <c r="AQ13" s="54">
        <f>SUM(AO13:AP13)</f>
        <v>342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18</v>
      </c>
      <c r="H14" s="55" t="s">
        <v>20</v>
      </c>
      <c r="I14" s="55">
        <v>5</v>
      </c>
      <c r="J14" s="55">
        <v>19</v>
      </c>
      <c r="K14" s="55">
        <v>6</v>
      </c>
      <c r="L14" s="55">
        <v>3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2</v>
      </c>
      <c r="R14" s="55" t="s">
        <v>20</v>
      </c>
      <c r="S14" s="55">
        <v>2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1</v>
      </c>
      <c r="Z14" s="55" t="s">
        <v>20</v>
      </c>
      <c r="AA14" s="55" t="s">
        <v>20</v>
      </c>
      <c r="AB14" s="55" t="s">
        <v>20</v>
      </c>
      <c r="AC14" s="55">
        <v>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36</v>
      </c>
      <c r="AP14" s="54">
        <f t="shared" si="1"/>
        <v>22</v>
      </c>
      <c r="AQ14" s="54">
        <f>SUM(AO14:AP14)</f>
        <v>58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35.640860190815751</v>
      </c>
      <c r="H15" s="55" t="s">
        <v>20</v>
      </c>
      <c r="I15" s="55">
        <v>46</v>
      </c>
      <c r="J15" s="55">
        <v>29</v>
      </c>
      <c r="K15" s="55">
        <v>45</v>
      </c>
      <c r="L15" s="55">
        <v>29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16.510653136019627</v>
      </c>
      <c r="R15" s="55" t="s">
        <v>20</v>
      </c>
      <c r="S15" s="55">
        <v>68.727903934957581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6</v>
      </c>
      <c r="Z15" s="55" t="s">
        <v>20</v>
      </c>
      <c r="AA15" s="55" t="s">
        <v>20</v>
      </c>
      <c r="AB15" s="55" t="s">
        <v>20</v>
      </c>
      <c r="AC15" s="55">
        <v>1.3523725338375598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12</v>
      </c>
      <c r="H16" s="61" t="s">
        <v>20</v>
      </c>
      <c r="I16" s="61">
        <v>12</v>
      </c>
      <c r="J16" s="61">
        <v>12</v>
      </c>
      <c r="K16" s="61">
        <v>12</v>
      </c>
      <c r="L16" s="61">
        <v>12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12.5</v>
      </c>
      <c r="R16" s="61" t="s">
        <v>20</v>
      </c>
      <c r="S16" s="61">
        <v>11.5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13</v>
      </c>
      <c r="Z16" s="61" t="s">
        <v>20</v>
      </c>
      <c r="AA16" s="61" t="s">
        <v>20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74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74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74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15201.325000000003</v>
      </c>
      <c r="H38" s="58">
        <f t="shared" si="7"/>
        <v>0</v>
      </c>
      <c r="I38" s="58">
        <f t="shared" si="7"/>
        <v>7647</v>
      </c>
      <c r="J38" s="58">
        <f t="shared" si="7"/>
        <v>13518</v>
      </c>
      <c r="K38" s="58">
        <f t="shared" si="7"/>
        <v>2161</v>
      </c>
      <c r="L38" s="58">
        <f t="shared" si="7"/>
        <v>218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1630</v>
      </c>
      <c r="R38" s="58">
        <f t="shared" si="7"/>
        <v>0</v>
      </c>
      <c r="S38" s="58">
        <f t="shared" si="7"/>
        <v>1230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38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480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28387.325000000004</v>
      </c>
      <c r="AP38" s="58">
        <f>SUM(AP12,AP18,AP24:AP37)</f>
        <v>13736</v>
      </c>
      <c r="AQ38" s="58">
        <f>SUM(AO38:AP38)</f>
        <v>42123.325000000004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20.9</v>
      </c>
      <c r="H39" s="60"/>
      <c r="I39" s="93">
        <v>22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18.3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2015-12-09T17:13:12Z</cp:lastPrinted>
  <dcterms:created xsi:type="dcterms:W3CDTF">2008-10-21T17:58:04Z</dcterms:created>
  <dcterms:modified xsi:type="dcterms:W3CDTF">2015-12-16T16:09:57Z</dcterms:modified>
</cp:coreProperties>
</file>