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9E237400-A2F2-4C75-B44A-869B8B64CDA0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<sst xmlns="http://schemas.openxmlformats.org/spreadsheetml/2006/main" count="364" uniqueCount="69">
  <si>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</si>
  <si>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</si>
  <si>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</si>
  <si>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</si>
  <si>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</si>
  <si>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</si>
  <si>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</si>
  <si>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</si>
  <si>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</si>
  <si>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</si>
  <si>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</si>
  <si>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</si>
  <si>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</si>
  <si>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</si>
  <si>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</si>
  <si>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</si>
  <si>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</si>
  <si>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</si>
  <si>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</si>
  <si>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</si>
  <si>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</si>
  <si>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</si>
  <si>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</si>
  <si>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</si>
  <si>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</si>
  <si>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</si>
  <si>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</si>
  <si>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</si>
  <si>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</si>
  <si>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</si>
  <si>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</si>
  <si>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</si>
  <si>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</si>
  <si>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</si>
  <si>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</si>
  <si>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</si>
  <si>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</si>
  <si>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</si>
  <si>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</si>
  <si>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</si>
  <si>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</si>
  <si>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</si>
  <si>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</si>
  <si>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</si>
  <si>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</si>
  <si>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</si>
  <si>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</si>
  <si>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</si>
  <si>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</si>
  <si>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</si>
  <si>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</si>
  <si>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</si>
  <si>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</si>
  <si>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</si>
  <si>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</si>
  <si>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</si>
  <si>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</si>
  <si>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</si>
  <si>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</si>
  <si>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</si>
  <si>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</si>
  <si>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</si>
  <si>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</si>
  <si>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</si>
  <si>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</si>
  <si>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</si>
  <si>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S/M</t>
  </si>
  <si>
    <t>Callao, 16 de junio del 2022</t>
  </si>
  <si>
    <t xml:space="preserve">        Fecha  : 15/06/2022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</si>
</sst>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W1" zoomScale="23" zoomScaleNormal="23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68</v>
      </c>
      <c r="AP8" s="69"/>
      <c r="AQ8" s="69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2317</v>
      </c>
      <c r="G12" s="30">
        <v>3856.0950000000003</v>
      </c>
      <c r="H12" s="30">
        <v>116.72499999999999</v>
      </c>
      <c r="I12" s="30">
        <v>18083.7</v>
      </c>
      <c r="J12" s="30">
        <v>6108.69</v>
      </c>
      <c r="K12" s="30">
        <v>1224.54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5380</v>
      </c>
      <c r="R12" s="30">
        <v>0</v>
      </c>
      <c r="S12" s="30">
        <v>1980</v>
      </c>
      <c r="T12" s="30">
        <v>0</v>
      </c>
      <c r="U12" s="30">
        <v>1740</v>
      </c>
      <c r="V12" s="30">
        <v>500</v>
      </c>
      <c r="W12" s="30">
        <v>5620</v>
      </c>
      <c r="X12" s="30">
        <v>40</v>
      </c>
      <c r="Y12" s="30">
        <v>5293.89</v>
      </c>
      <c r="Z12" s="30">
        <v>1046.82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43178.225000000006</v>
      </c>
      <c r="AP12" s="30">
        <f>SUMIF($C$11:$AN$11,"I.Mad",C12:AN12)</f>
        <v>10129.234999999999</v>
      </c>
      <c r="AQ12" s="30">
        <f>SUM(AO12:AP12)</f>
        <v>53307.460000000006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50</v>
      </c>
      <c r="G13" s="30">
        <v>14</v>
      </c>
      <c r="H13" s="30">
        <v>2</v>
      </c>
      <c r="I13" s="30">
        <v>87</v>
      </c>
      <c r="J13" s="30">
        <v>99</v>
      </c>
      <c r="K13" s="30">
        <v>6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21</v>
      </c>
      <c r="R13" s="30" t="s">
        <v>34</v>
      </c>
      <c r="S13" s="30">
        <v>7</v>
      </c>
      <c r="T13" s="30" t="s">
        <v>34</v>
      </c>
      <c r="U13" s="30">
        <v>6</v>
      </c>
      <c r="V13" s="30">
        <v>7</v>
      </c>
      <c r="W13" s="30">
        <v>28</v>
      </c>
      <c r="X13" s="30">
        <v>1</v>
      </c>
      <c r="Y13" s="30">
        <v>34</v>
      </c>
      <c r="Z13" s="30">
        <v>12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203</v>
      </c>
      <c r="AP13" s="30">
        <f>SUMIF($C$11:$AN$11,"I.Mad",C13:AN13)</f>
        <v>171</v>
      </c>
      <c r="AQ13" s="30">
        <f>SUM(AO13:AP13)</f>
        <v>374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>
        <v>8</v>
      </c>
      <c r="G14" s="30">
        <v>6</v>
      </c>
      <c r="H14" s="30">
        <v>1</v>
      </c>
      <c r="I14" s="30">
        <v>18</v>
      </c>
      <c r="J14" s="30">
        <v>32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8</v>
      </c>
      <c r="R14" s="30" t="s">
        <v>34</v>
      </c>
      <c r="S14" s="30">
        <v>5</v>
      </c>
      <c r="T14" s="30" t="s">
        <v>34</v>
      </c>
      <c r="U14" s="30">
        <v>2</v>
      </c>
      <c r="V14" s="30">
        <v>5</v>
      </c>
      <c r="W14" s="30">
        <v>7</v>
      </c>
      <c r="X14" s="30" t="s">
        <v>66</v>
      </c>
      <c r="Y14" s="30">
        <v>9</v>
      </c>
      <c r="Z14" s="30">
        <v>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55</v>
      </c>
      <c r="AP14" s="30">
        <f>SUMIF($C$11:$AN$11,"I.Mad",C14:AN14)</f>
        <v>50</v>
      </c>
      <c r="AQ14" s="30">
        <f>SUM(AO14:AP14)</f>
        <v>105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>
        <v>54.141898641385055</v>
      </c>
      <c r="G15" s="30">
        <v>34.546251586038061</v>
      </c>
      <c r="H15" s="30">
        <v>34.042553191489354</v>
      </c>
      <c r="I15" s="30">
        <v>27.572248743978946</v>
      </c>
      <c r="J15" s="30">
        <v>22.591875667175042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23.529300740403418</v>
      </c>
      <c r="R15" s="30" t="s">
        <v>34</v>
      </c>
      <c r="S15" s="30">
        <v>26.129369283900335</v>
      </c>
      <c r="T15" s="30" t="s">
        <v>34</v>
      </c>
      <c r="U15" s="30">
        <v>11.509687720071325</v>
      </c>
      <c r="V15" s="30">
        <v>44.772345373525724</v>
      </c>
      <c r="W15" s="30">
        <v>75.519949856443986</v>
      </c>
      <c r="X15" s="30" t="s">
        <v>34</v>
      </c>
      <c r="Y15" s="30">
        <v>8.1339089999999992</v>
      </c>
      <c r="Z15" s="30">
        <v>10.961994000000001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11</v>
      </c>
      <c r="G16" s="36">
        <v>12</v>
      </c>
      <c r="H16" s="36">
        <v>11.5</v>
      </c>
      <c r="I16" s="36">
        <v>12.5</v>
      </c>
      <c r="J16" s="36">
        <v>12.5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>
        <v>12</v>
      </c>
      <c r="T16" s="36" t="s">
        <v>34</v>
      </c>
      <c r="U16" s="36">
        <v>12.5</v>
      </c>
      <c r="V16" s="36">
        <v>12.5</v>
      </c>
      <c r="W16" s="36">
        <v>10.5</v>
      </c>
      <c r="X16" s="36" t="s">
        <v>34</v>
      </c>
      <c r="Y16" s="36">
        <v>12.5</v>
      </c>
      <c r="Z16" s="36">
        <v>12.5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2317</v>
      </c>
      <c r="G41" s="42">
        <f t="shared" si="3"/>
        <v>3856.0950000000003</v>
      </c>
      <c r="H41" s="42">
        <f t="shared" si="3"/>
        <v>116.72499999999999</v>
      </c>
      <c r="I41" s="42">
        <f t="shared" si="3"/>
        <v>18083.7</v>
      </c>
      <c r="J41" s="42">
        <f t="shared" si="3"/>
        <v>6108.69</v>
      </c>
      <c r="K41" s="42">
        <f t="shared" si="3"/>
        <v>1224.54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5380</v>
      </c>
      <c r="R41" s="42">
        <f t="shared" si="3"/>
        <v>0</v>
      </c>
      <c r="S41" s="42">
        <f t="shared" si="3"/>
        <v>1980</v>
      </c>
      <c r="T41" s="42">
        <f t="shared" si="3"/>
        <v>0</v>
      </c>
      <c r="U41" s="42">
        <f t="shared" si="3"/>
        <v>1740</v>
      </c>
      <c r="V41" s="42">
        <f t="shared" si="3"/>
        <v>500</v>
      </c>
      <c r="W41" s="42">
        <f t="shared" si="3"/>
        <v>5620</v>
      </c>
      <c r="X41" s="42">
        <f t="shared" si="3"/>
        <v>40</v>
      </c>
      <c r="Y41" s="42">
        <f t="shared" si="3"/>
        <v>5293.89</v>
      </c>
      <c r="Z41" s="42">
        <f t="shared" si="3"/>
        <v>1046.82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43178.225000000006</v>
      </c>
      <c r="AP41" s="42">
        <f>SUM(AP12,AP18,AP24:AP37)</f>
        <v>10129.234999999999</v>
      </c>
      <c r="AQ41" s="42">
        <f t="shared" si="2"/>
        <v>53307.460000000006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2022-06-16T21:47:12Z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