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0" windowWidth="20730" windowHeight="9135" tabRatio="540"/>
  </bookViews>
  <sheets>
    <sheet name="reporte" sheetId="5" r:id="rId1"/>
  </sheets>
  <definedNames>
    <definedName name="_xlnm.Print_Area" localSheetId="0">reporte!$A$1:$AQ$44</definedName>
  </definedNames>
  <calcPr calcId="14562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<sst xmlns="http://schemas.openxmlformats.org/spreadsheetml/2006/main" count="350" uniqueCount="68">
  <si>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</si>
  <si>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</si>
  <si>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</si>
  <si>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</si>
  <si>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</si>
  <si>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</si>
  <si>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</si>
  <si>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</si>
  <si>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</si>
  <si>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</si>
  <si>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</si>
  <si>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</si>
  <si>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</si>
  <si>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</si>
  <si>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</si>
  <si>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</si>
  <si>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</si>
  <si>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</si>
  <si>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</si>
  <si>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</si>
  <si>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</si>
  <si>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</si>
  <si>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</si>
  <si>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</si>
  <si>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</si>
  <si>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</si>
  <si>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</si>
  <si>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</si>
  <si>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</si>
  <si>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</si>
  <si>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</si>
  <si>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</si>
  <si>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</si>
  <si>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</si>
  <si>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</si>
  <si>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</si>
  <si>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</si>
  <si>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</si>
  <si>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</si>
  <si>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</si>
  <si>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</si>
  <si>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</si>
  <si>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</si>
  <si>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</si>
  <si>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</si>
  <si>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</si>
  <si>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</si>
  <si>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</si>
  <si>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</si>
  <si>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</si>
  <si>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</si>
  <si>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</si>
  <si>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</si>
  <si>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</si>
  <si>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</si>
  <si>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</si>
  <si>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</si>
  <si>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</si>
  <si>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</si>
  <si>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</si>
  <si>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</si>
  <si>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</si>
  <si>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S/M</t>
  </si>
  <si>
    <t xml:space="preserve">        Fecha  : 15/06/2017</t>
  </si>
  <si>
    <t>Callao, 16 de junio del 2017</t>
  </si>
  <si>
    <t>11.5 y 13.5</t>
  </si>
  <si>
    <t>12.5 y 14.0</t>
  </si>
  <si>
    <t>11.5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</si>
</sst>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/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58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63</v>
      </c>
      <c r="AP8" s="122"/>
      <c r="AQ8" s="122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52</v>
      </c>
      <c r="X10" s="118"/>
      <c r="Y10" s="116" t="s">
        <v>46</v>
      </c>
      <c r="Z10" s="115"/>
      <c r="AA10" s="116" t="s">
        <v>38</v>
      </c>
      <c r="AB10" s="115"/>
      <c r="AC10" s="116" t="s">
        <v>13</v>
      </c>
      <c r="AD10" s="115"/>
      <c r="AE10" s="114" t="s">
        <v>54</v>
      </c>
      <c r="AF10" s="115"/>
      <c r="AG10" s="114" t="s">
        <v>47</v>
      </c>
      <c r="AH10" s="115"/>
      <c r="AI10" s="114" t="s">
        <v>48</v>
      </c>
      <c r="AJ10" s="115"/>
      <c r="AK10" s="114" t="s">
        <v>49</v>
      </c>
      <c r="AL10" s="115"/>
      <c r="AM10" s="114" t="s">
        <v>50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881</v>
      </c>
      <c r="D12" s="51">
        <v>0</v>
      </c>
      <c r="E12" s="51">
        <v>154</v>
      </c>
      <c r="F12" s="51">
        <v>2464</v>
      </c>
      <c r="G12" s="51">
        <v>5798.1350000000002</v>
      </c>
      <c r="H12" s="51">
        <v>1830.211169680711</v>
      </c>
      <c r="I12" s="51">
        <v>519.14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293.32</v>
      </c>
      <c r="R12" s="51">
        <v>0</v>
      </c>
      <c r="S12" s="51">
        <v>50</v>
      </c>
      <c r="T12" s="51">
        <v>0</v>
      </c>
      <c r="U12" s="51">
        <v>390</v>
      </c>
      <c r="V12" s="51">
        <v>15</v>
      </c>
      <c r="W12" s="51">
        <v>2315</v>
      </c>
      <c r="X12" s="51">
        <v>0</v>
      </c>
      <c r="Y12" s="51">
        <v>1903.8909000000001</v>
      </c>
      <c r="Z12" s="51">
        <v>284.23110000000003</v>
      </c>
      <c r="AA12" s="51">
        <v>873.774</v>
      </c>
      <c r="AB12" s="51">
        <v>0</v>
      </c>
      <c r="AC12" s="51">
        <v>3934.4789999999998</v>
      </c>
      <c r="AD12" s="51">
        <v>0</v>
      </c>
      <c r="AE12" s="51">
        <v>100.965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61.779999999999994</v>
      </c>
      <c r="AN12" s="51">
        <v>0</v>
      </c>
      <c r="AO12" s="52">
        <f>SUMIF($C$11:$AN$11,"Ind*",C12:AN12)</f>
        <v>17275.483899999999</v>
      </c>
      <c r="AP12" s="52">
        <f>SUMIF($C$11:$AN$11,"I.Mad",C12:AN12)</f>
        <v>4593.4422696807114</v>
      </c>
      <c r="AQ12" s="52">
        <f>SUM(AO12:AP12)</f>
        <v>21868.926169680712</v>
      </c>
      <c r="AS12" s="26"/>
      <c r="AT12" s="60"/>
    </row>
    <row r="13" spans="2:48" ht="50.25" customHeight="1" x14ac:dyDescent="0.55000000000000004">
      <c r="B13" s="81" t="s">
        <v>19</v>
      </c>
      <c r="C13" s="53">
        <v>2</v>
      </c>
      <c r="D13" s="53" t="s">
        <v>20</v>
      </c>
      <c r="E13" s="53">
        <v>1</v>
      </c>
      <c r="F13" s="53">
        <v>37</v>
      </c>
      <c r="G13" s="53">
        <v>34</v>
      </c>
      <c r="H13" s="53">
        <v>80</v>
      </c>
      <c r="I13" s="53">
        <v>13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9</v>
      </c>
      <c r="R13" s="53" t="s">
        <v>20</v>
      </c>
      <c r="S13" s="53">
        <v>1</v>
      </c>
      <c r="T13" s="53" t="s">
        <v>20</v>
      </c>
      <c r="U13" s="53">
        <v>7</v>
      </c>
      <c r="V13" s="53">
        <v>1</v>
      </c>
      <c r="W13" s="53">
        <v>9</v>
      </c>
      <c r="X13" s="53" t="s">
        <v>20</v>
      </c>
      <c r="Y13" s="53">
        <v>22</v>
      </c>
      <c r="Z13" s="53">
        <v>7</v>
      </c>
      <c r="AA13" s="53">
        <v>16</v>
      </c>
      <c r="AB13" s="53" t="s">
        <v>20</v>
      </c>
      <c r="AC13" s="53">
        <v>36</v>
      </c>
      <c r="AD13" s="53" t="s">
        <v>20</v>
      </c>
      <c r="AE13" s="53">
        <v>1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4</v>
      </c>
      <c r="AN13" s="53" t="s">
        <v>20</v>
      </c>
      <c r="AO13" s="52">
        <f>SUMIF($C$11:$AN$11,"Ind*",C13:AN13)</f>
        <v>155</v>
      </c>
      <c r="AP13" s="52">
        <f>SUMIF($C$11:$AN$11,"I.Mad",C13:AN13)</f>
        <v>125</v>
      </c>
      <c r="AQ13" s="52">
        <f>SUM(AO13:AP13)</f>
        <v>280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8</v>
      </c>
      <c r="D14" s="53" t="s">
        <v>20</v>
      </c>
      <c r="E14" s="53">
        <v>1</v>
      </c>
      <c r="F14" s="53">
        <v>7</v>
      </c>
      <c r="G14" s="53">
        <v>12</v>
      </c>
      <c r="H14" s="53">
        <v>18</v>
      </c>
      <c r="I14" s="53">
        <v>3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6</v>
      </c>
      <c r="R14" s="53" t="s">
        <v>20</v>
      </c>
      <c r="S14" s="53">
        <v>1</v>
      </c>
      <c r="T14" s="53" t="s">
        <v>20</v>
      </c>
      <c r="U14" s="53">
        <v>4</v>
      </c>
      <c r="V14" s="53" t="s">
        <v>62</v>
      </c>
      <c r="W14" s="53">
        <v>6</v>
      </c>
      <c r="X14" s="53" t="s">
        <v>20</v>
      </c>
      <c r="Y14" s="53">
        <v>7</v>
      </c>
      <c r="Z14" s="53">
        <v>1</v>
      </c>
      <c r="AA14" s="53">
        <v>6</v>
      </c>
      <c r="AB14" s="53" t="s">
        <v>20</v>
      </c>
      <c r="AC14" s="53">
        <v>11</v>
      </c>
      <c r="AD14" s="53" t="s">
        <v>20</v>
      </c>
      <c r="AE14" s="53">
        <v>1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 t="s">
        <v>20</v>
      </c>
      <c r="AO14" s="52">
        <f>SUMIF($C$11:$AN$11,"Ind*",C14:AN14)</f>
        <v>69</v>
      </c>
      <c r="AP14" s="52">
        <f>SUMIF($C$11:$AN$11,"I.Mad",C14:AN14)</f>
        <v>26</v>
      </c>
      <c r="AQ14" s="52">
        <f>SUM(AO14:AP14)</f>
        <v>95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>
        <v>0</v>
      </c>
      <c r="F15" s="53">
        <v>0</v>
      </c>
      <c r="G15" s="53">
        <v>0.32175953140239155</v>
      </c>
      <c r="H15" s="53">
        <v>3.4435894470690336</v>
      </c>
      <c r="I15" s="53">
        <v>5.2771981700788242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4.0147708682469663</v>
      </c>
      <c r="R15" s="53" t="s">
        <v>20</v>
      </c>
      <c r="S15" s="53">
        <v>3.3333333333333335</v>
      </c>
      <c r="T15" s="53" t="s">
        <v>20</v>
      </c>
      <c r="U15" s="53">
        <v>1.5826029156222334</v>
      </c>
      <c r="V15" s="53" t="s">
        <v>20</v>
      </c>
      <c r="W15" s="53">
        <v>2.2072502135277774</v>
      </c>
      <c r="X15" s="53" t="s">
        <v>20</v>
      </c>
      <c r="Y15" s="53">
        <v>5.6167699999999998</v>
      </c>
      <c r="Z15" s="53">
        <v>12.5</v>
      </c>
      <c r="AA15" s="53">
        <v>56.10224102840742</v>
      </c>
      <c r="AB15" s="53" t="s">
        <v>20</v>
      </c>
      <c r="AC15" s="53">
        <v>54.161832930907615</v>
      </c>
      <c r="AD15" s="53" t="s">
        <v>20</v>
      </c>
      <c r="AE15" s="53">
        <v>48.469387755102034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39.015428235736088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 t="s">
        <v>20</v>
      </c>
      <c r="E16" s="58">
        <v>14.5</v>
      </c>
      <c r="F16" s="58">
        <v>15</v>
      </c>
      <c r="G16" s="58">
        <v>15</v>
      </c>
      <c r="H16" s="58">
        <v>14.5</v>
      </c>
      <c r="I16" s="58">
        <v>12.5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>
        <v>12.5</v>
      </c>
      <c r="T16" s="58" t="s">
        <v>20</v>
      </c>
      <c r="U16" s="58">
        <v>12.5</v>
      </c>
      <c r="V16" s="58" t="s">
        <v>20</v>
      </c>
      <c r="W16" s="58">
        <v>13.5</v>
      </c>
      <c r="X16" s="58" t="s">
        <v>20</v>
      </c>
      <c r="Y16" s="58">
        <v>13</v>
      </c>
      <c r="Z16" s="58" t="s">
        <v>66</v>
      </c>
      <c r="AA16" s="58" t="s">
        <v>67</v>
      </c>
      <c r="AB16" s="58" t="s">
        <v>20</v>
      </c>
      <c r="AC16" s="58">
        <v>11</v>
      </c>
      <c r="AD16" s="58" t="s">
        <v>20</v>
      </c>
      <c r="AE16" s="58" t="s">
        <v>65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11.5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/>
      <c r="K25" s="55"/>
      <c r="L25" s="55"/>
      <c r="M25" s="55"/>
      <c r="N25" s="55"/>
      <c r="O25" s="55"/>
      <c r="P25" s="55"/>
      <c r="Q25" s="55">
        <v>1.1957908163265307</v>
      </c>
      <c r="R25" s="71"/>
      <c r="S25" s="55"/>
      <c r="T25" s="55"/>
      <c r="U25" s="71"/>
      <c r="V25" s="71"/>
      <c r="W25" s="71"/>
      <c r="X25" s="71"/>
      <c r="Y25" s="71">
        <v>14.2791233</v>
      </c>
      <c r="Z25" s="71">
        <v>0.22888729999999999</v>
      </c>
      <c r="AA25" s="55"/>
      <c r="AB25" s="71"/>
      <c r="AC25" s="71">
        <v>0.97799999999999998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16.452914116326532</v>
      </c>
      <c r="AP25" s="52">
        <f t="shared" si="1"/>
        <v>0.22888729999999999</v>
      </c>
      <c r="AQ25" s="55">
        <f>SUM(AO25:AP25)</f>
        <v>16.681801416326532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113">
        <v>6.226</v>
      </c>
      <c r="AB30" s="71"/>
      <c r="AC30" s="71">
        <v>4.5429999999999993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10.768999999999998</v>
      </c>
      <c r="AP30" s="52">
        <f t="shared" si="1"/>
        <v>0</v>
      </c>
      <c r="AQ30" s="55">
        <f t="shared" si="2"/>
        <v>10.768999999999998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17302.705814116325</v>
      </c>
      <c r="AP38" s="55">
        <f>SUM(AP12,AP18,AP24:AP37)</f>
        <v>4593.6711569807112</v>
      </c>
      <c r="AQ38" s="55">
        <f>SUM(AO38:AP38)</f>
        <v>21896.376971097037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18.100000000000001</v>
      </c>
      <c r="H39" s="57"/>
      <c r="I39" s="57">
        <v>20.6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16.600000000000001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55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2017-06-16T17:17:35Z</dcterms:modified>
</cp:coreProperties>
</file>