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porcenta 2022\"/>
    </mc:Choice>
  </mc:AlternateContent>
  <bookViews>
    <workbookView showSheetTabs="0" xWindow="0" yWindow="0" windowWidth="20490" windowHeight="705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40" i="1" l="1"/>
  <c r="AQ36" i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<sst xmlns="http://schemas.openxmlformats.org/spreadsheetml/2006/main" count="405" uniqueCount="69">
  <si>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</si>
  <si>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</si>
  <si>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</si>
  <si>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</si>
  <si>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</si>
  <si>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</si>
  <si>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</si>
  <si>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</si>
  <si>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</si>
  <si>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</si>
  <si>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</si>
  <si>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</si>
  <si>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</si>
  <si>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</si>
  <si>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</si>
  <si>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</si>
  <si>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</si>
  <si>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</si>
  <si>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</si>
  <si>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</si>
  <si>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</si>
  <si>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</si>
  <si>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</si>
  <si>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</si>
  <si>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</si>
  <si>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</si>
  <si>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</si>
  <si>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</si>
  <si>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</si>
  <si>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</si>
  <si>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</si>
  <si>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</si>
  <si>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</si>
  <si>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</si>
  <si>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</si>
  <si>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</si>
  <si>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</si>
  <si>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</si>
  <si>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</si>
  <si>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</si>
  <si>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</si>
  <si>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</si>
  <si>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</si>
  <si>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</si>
  <si>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</si>
  <si>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</si>
  <si>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</si>
  <si>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</si>
  <si>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</si>
  <si>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</si>
  <si>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</si>
  <si>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</si>
  <si>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</si>
  <si>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</si>
  <si>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</si>
  <si>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</si>
  <si>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</si>
  <si>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</si>
  <si>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</si>
  <si>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</si>
  <si>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</si>
  <si>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</si>
  <si>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 xml:space="preserve">           Atención: Sr. Jorge Luis Prado Palomino</t>
  </si>
  <si>
    <t>AGUJILLA</t>
  </si>
  <si>
    <t>R.M.N°463-2021-PRODUCE R.M.N°008-2022-PRODUCE</t>
  </si>
  <si>
    <t xml:space="preserve">        Fecha  : 15/04/2022</t>
  </si>
  <si>
    <t>Callao, 16 de abril del 2022</t>
  </si>
  <si>
    <t>S/M</t>
  </si>
  <si>
    <t>CPT/due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</si>
</sst>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\ hh:mm"/>
    <numFmt numFmtId="165" formatCode="h:mm:ss\ AM/PM;@"/>
    <numFmt numFmtId="166" formatCode="0.000"/>
    <numFmt numFmtId="167" formatCode="0.0"/>
    <numFmt numFmtId="168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8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20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4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6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7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7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7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7" fontId="12" fillId="2" borderId="4" xfId="0" applyNumberFormat="1" applyFont="1" applyFill="1" applyBorder="1" applyAlignment="1">
      <alignment horizontal="center" wrapText="1"/>
    </xf>
    <xf numFmtId="167" fontId="21" fillId="2" borderId="4" xfId="0" applyNumberFormat="1" applyFont="1" applyFill="1" applyBorder="1" applyAlignment="1">
      <alignment horizontal="center" wrapText="1"/>
    </xf>
    <xf numFmtId="167" fontId="21" fillId="0" borderId="4" xfId="0" applyNumberFormat="1" applyFont="1" applyBorder="1" applyAlignment="1">
      <alignment horizontal="center" wrapText="1"/>
    </xf>
    <xf numFmtId="167" fontId="17" fillId="0" borderId="2" xfId="0" applyNumberFormat="1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7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7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0" fontId="11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</cellXfs>
  <cellStyles count="9">
    <cellStyle name="Estilo 1" xfId="3"/>
    <cellStyle name="Euro" xfId="4"/>
    <cellStyle name="Normal" xfId="0" builtinId="0"/>
    <cellStyle name="Normal 2" xfId="5"/>
    <cellStyle name="Normal 2 2" xfId="8"/>
    <cellStyle name="Normal 3" xfId="2"/>
    <cellStyle name="Normal 4" xfId="6"/>
    <cellStyle name="Normal 5" xfId="7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13" zoomScale="23" zoomScaleNormal="23" workbookViewId="0">
      <selection activeCell="B46" sqref="B4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65</v>
      </c>
      <c r="AP8" s="69"/>
      <c r="AQ8" s="69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241.41</v>
      </c>
      <c r="AL12" s="30">
        <v>0</v>
      </c>
      <c r="AM12" s="30">
        <v>1961.46</v>
      </c>
      <c r="AN12" s="30">
        <v>786.04499999999996</v>
      </c>
      <c r="AO12" s="30">
        <f>SUMIF($C$11:$AN$11,"Ind",C12:AN12)</f>
        <v>2202.87</v>
      </c>
      <c r="AP12" s="30">
        <f>SUMIF($C$11:$AN$11,"I.Mad",C12:AN12)</f>
        <v>786.04499999999996</v>
      </c>
      <c r="AQ12" s="30">
        <f>SUM(AO12:AP12)</f>
        <v>2988.915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>
        <v>1</v>
      </c>
      <c r="AL13" s="30" t="s">
        <v>33</v>
      </c>
      <c r="AM13" s="30">
        <v>10</v>
      </c>
      <c r="AN13" s="30">
        <v>10</v>
      </c>
      <c r="AO13" s="30">
        <f>SUMIF($C$11:$AN$11,"Ind*",C13:AN13)</f>
        <v>11</v>
      </c>
      <c r="AP13" s="30">
        <f>SUMIF($C$11:$AN$11,"I.Mad",C13:AN13)</f>
        <v>10</v>
      </c>
      <c r="AQ13" s="30">
        <f>SUM(AO13:AP13)</f>
        <v>21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67</v>
      </c>
      <c r="AL14" s="30" t="s">
        <v>33</v>
      </c>
      <c r="AM14" s="30">
        <v>4</v>
      </c>
      <c r="AN14" s="30">
        <v>2</v>
      </c>
      <c r="AO14" s="30">
        <f>SUMIF($C$11:$AN$11,"Ind*",C14:AN14)</f>
        <v>4</v>
      </c>
      <c r="AP14" s="30">
        <f>SUMIF($C$11:$AN$11,"I.Mad",C14:AN14)</f>
        <v>2</v>
      </c>
      <c r="AQ14" s="30">
        <f>SUM(AO14:AP14)</f>
        <v>6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>
        <v>70.930598048078267</v>
      </c>
      <c r="AN15" s="30">
        <v>58.749821847319502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>
        <v>10.5</v>
      </c>
      <c r="AN16" s="36">
        <v>11.5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63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241.41</v>
      </c>
      <c r="AL41" s="42">
        <f t="shared" si="3"/>
        <v>0</v>
      </c>
      <c r="AM41" s="42">
        <f t="shared" si="3"/>
        <v>1961.46</v>
      </c>
      <c r="AN41" s="42">
        <f t="shared" si="3"/>
        <v>786.04499999999996</v>
      </c>
      <c r="AO41" s="42">
        <f>SUM(AO12,AO18,AO24:AO37)</f>
        <v>2202.87</v>
      </c>
      <c r="AP41" s="42">
        <f>SUM(AP12,AP18,AP24:AP37)</f>
        <v>786.04499999999996</v>
      </c>
      <c r="AQ41" s="42">
        <f t="shared" si="2"/>
        <v>2988.915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18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68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2022-04-13T19:07:22Z</cp:lastPrinted>
  <dcterms:created xsi:type="dcterms:W3CDTF">2008-10-21T17:58:04Z</dcterms:created>
  <dcterms:modified xsi:type="dcterms:W3CDTF">2022-04-26T21:45:39Z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