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<sst xmlns="http://schemas.openxmlformats.org/spreadsheetml/2006/main" count="389" uniqueCount="67">
  <si>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</si>
  <si>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</si>
  <si>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</si>
  <si>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</si>
  <si>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</si>
  <si>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</si>
  <si>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</si>
  <si>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</si>
  <si>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</si>
  <si>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</si>
  <si>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</si>
  <si>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</si>
  <si>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</si>
  <si>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</si>
  <si>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</si>
  <si>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</si>
  <si>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</si>
  <si>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</si>
  <si>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</si>
  <si>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</si>
  <si>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</si>
  <si>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</si>
  <si>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</si>
  <si>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</si>
  <si>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</si>
  <si>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</si>
  <si>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</si>
  <si>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</si>
  <si>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</si>
  <si>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</si>
  <si>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</si>
  <si>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</si>
  <si>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</si>
  <si>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</si>
  <si>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</si>
  <si>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</si>
  <si>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</si>
  <si>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</si>
  <si>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</si>
  <si>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</si>
  <si>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</si>
  <si>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</si>
  <si>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</si>
  <si>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</si>
  <si>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</si>
  <si>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</si>
  <si>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</si>
  <si>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</si>
  <si>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</si>
  <si>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</si>
  <si>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</si>
  <si>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</si>
  <si>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</si>
  <si>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</si>
  <si>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</si>
  <si>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</si>
  <si>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</si>
  <si>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</si>
  <si>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</si>
  <si>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</si>
  <si>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</si>
  <si>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</si>
  <si>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</si>
  <si>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</si>
  <si>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>S/M</t>
  </si>
  <si>
    <t>Callao, 16 de marzo del 2017</t>
  </si>
  <si>
    <t xml:space="preserve">        Fecha  : 15/03/2017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</si>
</sst>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4" zoomScale="23" zoomScaleNormal="23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1712.6900000000003</v>
      </c>
      <c r="AF12" s="51">
        <v>156.60499999999999</v>
      </c>
      <c r="AG12" s="51">
        <v>2190.395</v>
      </c>
      <c r="AH12" s="51">
        <v>0</v>
      </c>
      <c r="AI12" s="51">
        <v>0</v>
      </c>
      <c r="AJ12" s="51">
        <v>0</v>
      </c>
      <c r="AK12" s="51">
        <v>4354.9999999999991</v>
      </c>
      <c r="AL12" s="51">
        <v>0</v>
      </c>
      <c r="AM12" s="51">
        <v>1711</v>
      </c>
      <c r="AN12" s="51">
        <v>544</v>
      </c>
      <c r="AO12" s="52">
        <f>SUMIF($C$11:$AN$11,"Ind*",C12:AN12)</f>
        <v>9969.0849999999991</v>
      </c>
      <c r="AP12" s="52">
        <f>SUMIF($C$11:$AN$11,"I.Mad",C12:AN12)</f>
        <v>700.60500000000002</v>
      </c>
      <c r="AQ12" s="52">
        <f>SUM(AO12:AP12)</f>
        <v>10669.689999999999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11</v>
      </c>
      <c r="AF13" s="53">
        <v>2</v>
      </c>
      <c r="AG13" s="53">
        <v>8</v>
      </c>
      <c r="AH13" s="53" t="s">
        <v>20</v>
      </c>
      <c r="AI13" s="53" t="s">
        <v>20</v>
      </c>
      <c r="AJ13" s="53" t="s">
        <v>20</v>
      </c>
      <c r="AK13" s="53">
        <v>22</v>
      </c>
      <c r="AL13" s="53" t="s">
        <v>20</v>
      </c>
      <c r="AM13" s="53">
        <v>25</v>
      </c>
      <c r="AN13" s="53">
        <v>8</v>
      </c>
      <c r="AO13" s="52">
        <f>SUMIF($C$11:$AN$11,"Ind*",C13:AN13)</f>
        <v>66</v>
      </c>
      <c r="AP13" s="52">
        <f>SUMIF($C$11:$AN$11,"I.Mad",C13:AN13)</f>
        <v>10</v>
      </c>
      <c r="AQ13" s="52">
        <f>SUM(AO13:AP13)</f>
        <v>76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4</v>
      </c>
      <c r="AF14" s="53" t="s">
        <v>64</v>
      </c>
      <c r="AG14" s="53">
        <v>6</v>
      </c>
      <c r="AH14" s="53" t="s">
        <v>20</v>
      </c>
      <c r="AI14" s="53" t="s">
        <v>20</v>
      </c>
      <c r="AJ14" s="53" t="s">
        <v>20</v>
      </c>
      <c r="AK14" s="53">
        <v>6</v>
      </c>
      <c r="AL14" s="53" t="s">
        <v>20</v>
      </c>
      <c r="AM14" s="53">
        <v>8</v>
      </c>
      <c r="AN14" s="53">
        <v>1</v>
      </c>
      <c r="AO14" s="52">
        <f>SUMIF($C$11:$AN$11,"Ind*",C14:AN14)</f>
        <v>24</v>
      </c>
      <c r="AP14" s="52">
        <f>SUMIF($C$11:$AN$11,"I.Mad",C14:AN14)</f>
        <v>1</v>
      </c>
      <c r="AQ14" s="52">
        <f>SUM(AO14:AP14)</f>
        <v>25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20.640378709174545</v>
      </c>
      <c r="AF15" s="53" t="s">
        <v>20</v>
      </c>
      <c r="AG15" s="53">
        <v>18.884414205502839</v>
      </c>
      <c r="AH15" s="53" t="s">
        <v>20</v>
      </c>
      <c r="AI15" s="53" t="s">
        <v>20</v>
      </c>
      <c r="AJ15" s="53" t="s">
        <v>20</v>
      </c>
      <c r="AK15" s="53">
        <v>26.098077558334946</v>
      </c>
      <c r="AL15" s="53" t="s">
        <v>20</v>
      </c>
      <c r="AM15" s="53">
        <v>1</v>
      </c>
      <c r="AN15" s="53">
        <v>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>
        <v>13</v>
      </c>
      <c r="AH16" s="58" t="s">
        <v>20</v>
      </c>
      <c r="AI16" s="58" t="s">
        <v>20</v>
      </c>
      <c r="AJ16" s="58" t="s">
        <v>20</v>
      </c>
      <c r="AK16" s="58">
        <v>13</v>
      </c>
      <c r="AL16" s="58" t="s">
        <v>20</v>
      </c>
      <c r="AM16" s="58">
        <v>13</v>
      </c>
      <c r="AN16" s="58">
        <v>13.5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1712.6900000000003</v>
      </c>
      <c r="AF38" s="55">
        <f t="shared" si="3"/>
        <v>156.60499999999999</v>
      </c>
      <c r="AG38" s="55">
        <f>+SUM(AG12,AG18,AG24:AG37)</f>
        <v>2190.395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4354.9999999999991</v>
      </c>
      <c r="AL38" s="55">
        <f t="shared" si="3"/>
        <v>0</v>
      </c>
      <c r="AM38" s="55">
        <f t="shared" si="3"/>
        <v>1711</v>
      </c>
      <c r="AN38" s="55">
        <f t="shared" si="3"/>
        <v>544</v>
      </c>
      <c r="AO38" s="55">
        <f>SUM(AO12,AO18,AO24:AO37)</f>
        <v>9969.0849999999991</v>
      </c>
      <c r="AP38" s="55">
        <f>SUM(AP12,AP18,AP24:AP37)</f>
        <v>700.60500000000002</v>
      </c>
      <c r="AQ38" s="55">
        <f>SUM(AO38:AP38)</f>
        <v>10669.689999999999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25.5</v>
      </c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2017-03-16T19:47:29Z</dcterms:modified>
</cp:coreProperties>
</file>