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01.2009" sheetId="1" r:id="rId1"/>
  </sheets>
  <definedNames>
    <definedName name="_xlnm.Print_Area" localSheetId="0">'01.2009'!$B$2:$AN$41</definedName>
  </definedNames>
  <calcPr fullCalcOnLoad="1"/>
</workbook>
</file>

<file path=xl/sharedStrings.xml><?xml version="1.0" encoding="utf-8"?>
<sst xmlns="http://schemas.openxmlformats.org/spreadsheetml/2006/main" count="382" uniqueCount="72">
  <si>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</si>
  <si>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</si>
  <si>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</si>
  <si>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</si>
  <si>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</si>
  <si>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</si>
  <si>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</si>
  <si>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</si>
  <si>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</si>
  <si>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</si>
  <si>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</si>
  <si>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</si>
  <si>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</si>
  <si>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</si>
  <si>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</si>
  <si>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</si>
  <si>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</si>
  <si>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</si>
  <si>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</si>
  <si>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</si>
  <si>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</si>
  <si>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</si>
  <si>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</si>
  <si>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</si>
  <si>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</si>
  <si>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</si>
  <si>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</si>
  <si>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</si>
  <si>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</si>
  <si>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</si>
  <si>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</si>
  <si>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</si>
  <si>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</si>
  <si>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</si>
  <si>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</si>
  <si>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</si>
  <si>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</si>
  <si>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</si>
  <si>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</si>
  <si>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</si>
  <si>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</si>
  <si>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</si>
  <si>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</si>
  <si>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</si>
  <si>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</si>
  <si>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</si>
  <si>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</si>
  <si>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</si>
  <si>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</si>
  <si>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</si>
  <si>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</si>
  <si>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</si>
  <si>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</si>
  <si>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</si>
  <si>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</si>
  <si>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</si>
  <si>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</si>
  <si>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</si>
  <si>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</si>
  <si>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</si>
  <si>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</si>
  <si>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     Atención:  Econ. Elena Conterno Martinelli  </t>
  </si>
  <si>
    <t xml:space="preserve"> R.M.N°542-2008-PRODUCE, R.M.N°817-2008-PRODUCE, R.M.Nº002-2009-PRODUCE</t>
  </si>
  <si>
    <t xml:space="preserve">      Fecha: 15/01/2009</t>
  </si>
  <si>
    <t>Callao, 16 de Enero del 2009</t>
  </si>
  <si>
    <t>19.7</t>
  </si>
  <si>
    <t>20.5</t>
  </si>
  <si>
    <t>18.6</t>
  </si>
  <si>
    <t>19.5</t>
  </si>
  <si>
    <t>23.6</t>
  </si>
  <si>
    <t>17.3</t>
  </si>
  <si>
    <t>14.0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</si>
</sst>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184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7.421875" style="0" customWidth="1"/>
    <col min="8" max="8" width="7.140625" style="0" customWidth="1"/>
    <col min="9" max="9" width="8.421875" style="0" customWidth="1"/>
    <col min="10" max="15" width="7.140625" style="0" customWidth="1"/>
    <col min="16" max="24" width="7.28125" style="0" customWidth="1"/>
    <col min="25" max="25" width="8.57421875" style="0" customWidth="1"/>
    <col min="26" max="33" width="7.28125" style="0" customWidth="1"/>
    <col min="34" max="35" width="5.8515625" style="0" customWidth="1"/>
    <col min="36" max="36" width="9.28125" style="0" customWidth="1"/>
    <col min="37" max="37" width="8.5742187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2</v>
      </c>
      <c r="AK4" s="95"/>
      <c r="AL4" s="95"/>
      <c r="AM4" s="95"/>
      <c r="AN4" s="95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63</v>
      </c>
      <c r="AM6" s="93"/>
      <c r="AN6" s="94"/>
    </row>
    <row r="7" spans="2:40" ht="18">
      <c r="B7" s="11" t="s">
        <v>4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3" t="s">
        <v>6</v>
      </c>
      <c r="D8" s="84"/>
      <c r="E8" s="83" t="s">
        <v>7</v>
      </c>
      <c r="F8" s="84"/>
      <c r="G8" s="85" t="s">
        <v>8</v>
      </c>
      <c r="H8" s="86"/>
      <c r="I8" s="90" t="s">
        <v>9</v>
      </c>
      <c r="J8" s="87"/>
      <c r="K8" s="83" t="s">
        <v>10</v>
      </c>
      <c r="L8" s="84"/>
      <c r="M8" s="83" t="s">
        <v>11</v>
      </c>
      <c r="N8" s="87"/>
      <c r="O8" s="90" t="s">
        <v>12</v>
      </c>
      <c r="P8" s="84"/>
      <c r="Q8" s="90" t="s">
        <v>13</v>
      </c>
      <c r="R8" s="84"/>
      <c r="S8" s="90" t="s">
        <v>14</v>
      </c>
      <c r="T8" s="84"/>
      <c r="U8" s="90" t="s">
        <v>15</v>
      </c>
      <c r="V8" s="84"/>
      <c r="W8" s="85" t="s">
        <v>16</v>
      </c>
      <c r="X8" s="96"/>
      <c r="Y8" s="85" t="s">
        <v>17</v>
      </c>
      <c r="Z8" s="96"/>
      <c r="AA8" s="85" t="s">
        <v>18</v>
      </c>
      <c r="AB8" s="96"/>
      <c r="AC8" s="19" t="s">
        <v>19</v>
      </c>
      <c r="AD8" s="88" t="s">
        <v>20</v>
      </c>
      <c r="AE8" s="89"/>
      <c r="AF8" s="88" t="s">
        <v>21</v>
      </c>
      <c r="AG8" s="89"/>
      <c r="AH8" s="88" t="s">
        <v>22</v>
      </c>
      <c r="AI8" s="91"/>
      <c r="AJ8" s="90" t="s">
        <v>23</v>
      </c>
      <c r="AK8" s="87"/>
      <c r="AL8" s="97" t="s">
        <v>24</v>
      </c>
      <c r="AM8" s="98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718</v>
      </c>
      <c r="AK10" s="30">
        <v>227</v>
      </c>
      <c r="AL10" s="30">
        <f>SUMIF($C$9:$AK$9,"Ind",C10:AK10)</f>
        <v>718</v>
      </c>
      <c r="AM10" s="30">
        <f>SUMIF($C$9:$AK$9,"I.Mad",C10:AK10)</f>
        <v>227</v>
      </c>
      <c r="AN10" s="30">
        <f>SUM(AL10:AM10)</f>
        <v>945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>
        <v>24</v>
      </c>
      <c r="AK11" s="32">
        <v>15</v>
      </c>
      <c r="AL11" s="30">
        <f>SUMIF($C$9:$AK$9,"Ind",C11:AK11)</f>
        <v>24</v>
      </c>
      <c r="AM11" s="30">
        <f>SUMIF($C$9:$AK$9,"I.Mad",C11:AK11)</f>
        <v>15</v>
      </c>
      <c r="AN11" s="30">
        <f>SUM(AL11:AM11)</f>
        <v>39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>
        <v>2</v>
      </c>
      <c r="AK12" s="32">
        <v>6</v>
      </c>
      <c r="AL12" s="30">
        <f>SUMIF($C$9:$AK$9,"Ind",C12:AK12)</f>
        <v>2</v>
      </c>
      <c r="AM12" s="30">
        <f>SUMIF($C$9:$AK$9,"I.Mad",C12:AK12)</f>
        <v>6</v>
      </c>
      <c r="AN12" s="30">
        <f>SUM(AL12:AM12)</f>
        <v>8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>
        <v>0</v>
      </c>
      <c r="AK13" s="32">
        <v>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81" t="s">
        <v>71</v>
      </c>
      <c r="AK14" s="30" t="s">
        <v>71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40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41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42</v>
      </c>
      <c r="C23" s="57">
        <v>616</v>
      </c>
      <c r="D23" s="57"/>
      <c r="E23" s="57"/>
      <c r="F23" s="57"/>
      <c r="G23" s="57"/>
      <c r="H23" s="57"/>
      <c r="I23" s="57">
        <v>842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v>618</v>
      </c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2076</v>
      </c>
      <c r="AM23" s="30">
        <f t="shared" si="1"/>
        <v>0</v>
      </c>
      <c r="AN23" s="30">
        <f t="shared" si="2"/>
        <v>2076</v>
      </c>
    </row>
    <row r="24" spans="2:40" ht="20.25">
      <c r="B24" s="60" t="s">
        <v>43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>
        <v>34</v>
      </c>
      <c r="D32" s="57"/>
      <c r="E32" s="57"/>
      <c r="F32" s="57"/>
      <c r="G32" s="57"/>
      <c r="H32" s="63"/>
      <c r="I32" s="57">
        <v>8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>
        <v>29</v>
      </c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71</v>
      </c>
      <c r="AM32" s="30">
        <f t="shared" si="1"/>
        <v>0</v>
      </c>
      <c r="AN32" s="30">
        <f t="shared" si="2"/>
        <v>71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650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850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647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718</v>
      </c>
      <c r="AK36" s="30">
        <f t="shared" si="3"/>
        <v>227</v>
      </c>
      <c r="AL36" s="30">
        <f t="shared" si="0"/>
        <v>2865</v>
      </c>
      <c r="AM36" s="30">
        <f t="shared" si="1"/>
        <v>227</v>
      </c>
      <c r="AN36" s="30">
        <f t="shared" si="2"/>
        <v>3092</v>
      </c>
    </row>
    <row r="37" spans="2:40" ht="22.5" customHeight="1">
      <c r="B37" s="29" t="s">
        <v>56</v>
      </c>
      <c r="C37" s="65" t="s">
        <v>65</v>
      </c>
      <c r="D37" s="65"/>
      <c r="E37" s="65"/>
      <c r="F37" s="65"/>
      <c r="G37" s="65"/>
      <c r="H37" s="65"/>
      <c r="I37" s="65" t="s">
        <v>66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 t="s">
        <v>67</v>
      </c>
      <c r="V37" s="65"/>
      <c r="W37" s="65"/>
      <c r="X37" s="65"/>
      <c r="Y37" s="65" t="s">
        <v>68</v>
      </c>
      <c r="Z37" s="65"/>
      <c r="AA37" s="65"/>
      <c r="AB37" s="65"/>
      <c r="AC37" s="65" t="s">
        <v>69</v>
      </c>
      <c r="AD37" s="65"/>
      <c r="AE37" s="65"/>
      <c r="AF37" s="65"/>
      <c r="AG37" s="65"/>
      <c r="AH37" s="65"/>
      <c r="AI37" s="65"/>
      <c r="AJ37" s="66" t="s">
        <v>70</v>
      </c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2" t="s">
        <v>64</v>
      </c>
      <c r="AK41" s="92"/>
      <c r="AL41" s="92"/>
      <c r="AM41" s="92"/>
      <c r="AN41" s="92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2009-01-13T18:46:06Z</cp:lastPrinted>
  <dcterms:created xsi:type="dcterms:W3CDTF">2008-10-21T17:58:04Z</dcterms:created>
  <dcterms:modified xsi:type="dcterms:W3CDTF">2009-01-16T19:37:40Z</dcterms:modified>
  <cp:category/>
  <cp:version/>
  <cp:contentType/>
  <cp:contentStatus/>
</cp:coreProperties>
</file>